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CAP ESTUDIS\CP\CP-2019-06\"/>
    </mc:Choice>
  </mc:AlternateContent>
  <bookViews>
    <workbookView xWindow="7545" yWindow="1245" windowWidth="7680" windowHeight="7455"/>
  </bookViews>
  <sheets>
    <sheet name="Graus-Q1-Q2" sheetId="7" r:id="rId1"/>
    <sheet name="Distribucio Setmanes" sheetId="9" r:id="rId2"/>
  </sheets>
  <definedNames>
    <definedName name="_1Àrea_d_impressió" localSheetId="0">'Graus-Q1-Q2'!$A$1:$V$61</definedName>
    <definedName name="_xlnm.Print_Area" localSheetId="0">'Graus-Q1-Q2'!$A$1:$W$69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L58" i="7" l="1"/>
  <c r="O58" i="7" s="1"/>
  <c r="R58" i="7" s="1"/>
  <c r="S58" i="7" s="1"/>
  <c r="C59" i="7" s="1"/>
  <c r="F59" i="7" s="1"/>
  <c r="I59" i="7" s="1"/>
  <c r="L59" i="7" s="1"/>
  <c r="O59" i="7" s="1"/>
  <c r="R59" i="7" s="1"/>
  <c r="S59" i="7" s="1"/>
  <c r="C60" i="7" s="1"/>
  <c r="F60" i="7" s="1"/>
  <c r="I60" i="7" s="1"/>
  <c r="L60" i="7" s="1"/>
  <c r="O60" i="7" s="1"/>
  <c r="R60" i="7" s="1"/>
  <c r="S60" i="7" s="1"/>
  <c r="U47" i="7" l="1"/>
  <c r="U48" i="7" l="1"/>
  <c r="U49" i="7" l="1"/>
  <c r="G22" i="9" l="1"/>
  <c r="G21" i="9"/>
  <c r="G20" i="9"/>
  <c r="G19" i="9"/>
  <c r="G18" i="9"/>
  <c r="G13" i="9"/>
  <c r="G12" i="9"/>
  <c r="G11" i="9"/>
  <c r="G10" i="9"/>
  <c r="G9" i="9"/>
  <c r="U50" i="7"/>
  <c r="U51" i="7" s="1"/>
  <c r="U52" i="7" s="1"/>
  <c r="U53" i="7" s="1"/>
  <c r="L45" i="7"/>
  <c r="O45" i="7" s="1"/>
  <c r="R45" i="7" s="1"/>
  <c r="S45" i="7" s="1"/>
  <c r="C46" i="7" s="1"/>
  <c r="F46" i="7" s="1"/>
  <c r="I46" i="7" s="1"/>
  <c r="L46" i="7" s="1"/>
  <c r="O46" i="7" s="1"/>
  <c r="R46" i="7" s="1"/>
  <c r="S46" i="7" s="1"/>
  <c r="C47" i="7" s="1"/>
  <c r="F47" i="7" s="1"/>
  <c r="I47" i="7" s="1"/>
  <c r="L47" i="7" s="1"/>
  <c r="O47" i="7" s="1"/>
  <c r="R47" i="7" s="1"/>
  <c r="S47" i="7" s="1"/>
  <c r="C48" i="7" s="1"/>
  <c r="F48" i="7" s="1"/>
  <c r="I48" i="7" s="1"/>
  <c r="L48" i="7" s="1"/>
  <c r="O48" i="7" s="1"/>
  <c r="R48" i="7" s="1"/>
  <c r="S48" i="7" s="1"/>
  <c r="C49" i="7" s="1"/>
  <c r="F49" i="7" s="1"/>
  <c r="I49" i="7" s="1"/>
  <c r="L49" i="7" s="1"/>
  <c r="R49" i="7" s="1"/>
  <c r="S49" i="7" s="1"/>
  <c r="C50" i="7" s="1"/>
  <c r="F50" i="7" s="1"/>
  <c r="I50" i="7" s="1"/>
  <c r="L50" i="7" s="1"/>
  <c r="O50" i="7" s="1"/>
  <c r="R50" i="7" s="1"/>
  <c r="S50" i="7" s="1"/>
  <c r="C51" i="7" s="1"/>
  <c r="F51" i="7" s="1"/>
  <c r="I51" i="7" s="1"/>
  <c r="L51" i="7" s="1"/>
  <c r="O51" i="7" s="1"/>
  <c r="R51" i="7" s="1"/>
  <c r="S51" i="7" s="1"/>
  <c r="C52" i="7" s="1"/>
  <c r="F52" i="7" s="1"/>
  <c r="I52" i="7" s="1"/>
  <c r="L52" i="7" s="1"/>
  <c r="O52" i="7" s="1"/>
  <c r="R52" i="7" s="1"/>
  <c r="S52" i="7" s="1"/>
  <c r="C53" i="7" s="1"/>
  <c r="O53" i="7" s="1"/>
  <c r="R53" i="7" s="1"/>
  <c r="S53" i="7" s="1"/>
  <c r="F54" i="7" s="1"/>
  <c r="I54" i="7" s="1"/>
  <c r="L54" i="7" s="1"/>
  <c r="O54" i="7" s="1"/>
  <c r="R54" i="7" s="1"/>
  <c r="S54" i="7" s="1"/>
  <c r="C55" i="7" s="1"/>
  <c r="F55" i="7" s="1"/>
  <c r="I55" i="7" s="1"/>
  <c r="L55" i="7" s="1"/>
  <c r="O55" i="7" s="1"/>
  <c r="R55" i="7" s="1"/>
  <c r="S55" i="7" s="1"/>
  <c r="C56" i="7" s="1"/>
  <c r="F56" i="7" s="1"/>
  <c r="I56" i="7" s="1"/>
  <c r="L56" i="7" s="1"/>
  <c r="O56" i="7" s="1"/>
  <c r="R56" i="7" s="1"/>
  <c r="S56" i="7" s="1"/>
  <c r="C57" i="7" s="1"/>
  <c r="F57" i="7" s="1"/>
  <c r="I57" i="7" s="1"/>
  <c r="L57" i="7" s="1"/>
  <c r="O57" i="7" s="1"/>
  <c r="R57" i="7" s="1"/>
  <c r="S57" i="7" s="1"/>
  <c r="C58" i="7" s="1"/>
  <c r="F58" i="7" s="1"/>
  <c r="C41" i="7"/>
  <c r="F41" i="7" s="1"/>
  <c r="I41" i="7" s="1"/>
  <c r="L41" i="7" s="1"/>
  <c r="O41" i="7" s="1"/>
  <c r="R41" i="7" s="1"/>
  <c r="S41" i="7" s="1"/>
  <c r="C42" i="7" s="1"/>
  <c r="F42" i="7" s="1"/>
  <c r="I42" i="7" s="1"/>
  <c r="L42" i="7" s="1"/>
  <c r="O42" i="7" s="1"/>
  <c r="R42" i="7" s="1"/>
  <c r="S42" i="7" s="1"/>
  <c r="C43" i="7" s="1"/>
  <c r="F43" i="7" s="1"/>
  <c r="I43" i="7" s="1"/>
  <c r="L43" i="7" s="1"/>
  <c r="O43" i="7" s="1"/>
  <c r="R43" i="7" s="1"/>
  <c r="S43" i="7" s="1"/>
  <c r="C44" i="7" s="1"/>
  <c r="F44" i="7" s="1"/>
  <c r="I44" i="7" s="1"/>
  <c r="L44" i="7" s="1"/>
  <c r="O44" i="7" s="1"/>
  <c r="R44" i="7" s="1"/>
  <c r="S44" i="7" s="1"/>
  <c r="C45" i="7" s="1"/>
  <c r="F45" i="7" s="1"/>
  <c r="U39" i="7"/>
  <c r="U40" i="7" s="1"/>
  <c r="U41" i="7" s="1"/>
  <c r="U42" i="7" s="1"/>
  <c r="U43" i="7" s="1"/>
  <c r="U44" i="7" s="1"/>
  <c r="S35" i="7"/>
  <c r="C36" i="7" s="1"/>
  <c r="F36" i="7" s="1"/>
  <c r="I36" i="7" s="1"/>
  <c r="L36" i="7" s="1"/>
  <c r="O36" i="7" s="1"/>
  <c r="R36" i="7" s="1"/>
  <c r="S36" i="7" s="1"/>
  <c r="C38" i="7" s="1"/>
  <c r="F38" i="7" s="1"/>
  <c r="I38" i="7" s="1"/>
  <c r="L38" i="7" s="1"/>
  <c r="O38" i="7" s="1"/>
  <c r="R38" i="7" s="1"/>
  <c r="S38" i="7" s="1"/>
  <c r="C39" i="7" s="1"/>
  <c r="F39" i="7" s="1"/>
  <c r="I39" i="7" s="1"/>
  <c r="L39" i="7" s="1"/>
  <c r="O39" i="7" s="1"/>
  <c r="R39" i="7" s="1"/>
  <c r="S39" i="7" s="1"/>
  <c r="C40" i="7" s="1"/>
  <c r="F40" i="7" s="1"/>
  <c r="I40" i="7" s="1"/>
  <c r="L40" i="7" s="1"/>
  <c r="O40" i="7" s="1"/>
  <c r="R40" i="7" s="1"/>
  <c r="L31" i="7"/>
  <c r="O31" i="7" s="1"/>
  <c r="R31" i="7" s="1"/>
  <c r="S31" i="7" s="1"/>
  <c r="C32" i="7" s="1"/>
  <c r="F32" i="7" s="1"/>
  <c r="I32" i="7" s="1"/>
  <c r="L32" i="7" s="1"/>
  <c r="O32" i="7" s="1"/>
  <c r="R32" i="7" s="1"/>
  <c r="S32" i="7" s="1"/>
  <c r="C33" i="7" s="1"/>
  <c r="F33" i="7" s="1"/>
  <c r="I33" i="7" s="1"/>
  <c r="L33" i="7" s="1"/>
  <c r="O33" i="7" s="1"/>
  <c r="R33" i="7" s="1"/>
  <c r="S33" i="7" s="1"/>
  <c r="C34" i="7" s="1"/>
  <c r="F34" i="7" s="1"/>
  <c r="I34" i="7" s="1"/>
  <c r="L34" i="7" s="1"/>
  <c r="O34" i="7" s="1"/>
  <c r="R34" i="7" s="1"/>
  <c r="S34" i="7" s="1"/>
  <c r="C35" i="7" s="1"/>
  <c r="F35" i="7" s="1"/>
  <c r="I35" i="7" s="1"/>
  <c r="L35" i="7" s="1"/>
  <c r="O35" i="7" s="1"/>
  <c r="C27" i="7"/>
  <c r="F27" i="7" s="1"/>
  <c r="I27" i="7" s="1"/>
  <c r="L27" i="7" s="1"/>
  <c r="O27" i="7" s="1"/>
  <c r="R27" i="7" s="1"/>
  <c r="S27" i="7" s="1"/>
  <c r="C28" i="7" s="1"/>
  <c r="F28" i="7" s="1"/>
  <c r="I28" i="7" s="1"/>
  <c r="L28" i="7" s="1"/>
  <c r="O28" i="7" s="1"/>
  <c r="R28" i="7" s="1"/>
  <c r="S28" i="7" s="1"/>
  <c r="C29" i="7" s="1"/>
  <c r="F29" i="7" s="1"/>
  <c r="I29" i="7" s="1"/>
  <c r="L29" i="7" s="1"/>
  <c r="O29" i="7" s="1"/>
  <c r="R29" i="7" s="1"/>
  <c r="S29" i="7" s="1"/>
  <c r="C30" i="7" s="1"/>
  <c r="F30" i="7" s="1"/>
  <c r="I30" i="7" s="1"/>
  <c r="L30" i="7" s="1"/>
  <c r="O30" i="7" s="1"/>
  <c r="R30" i="7" s="1"/>
  <c r="S30" i="7" s="1"/>
  <c r="C31" i="7" s="1"/>
  <c r="F31" i="7" s="1"/>
  <c r="U24" i="7"/>
  <c r="U25" i="7" s="1"/>
  <c r="U26" i="7" s="1"/>
  <c r="U27" i="7" s="1"/>
  <c r="R22" i="7"/>
  <c r="S22" i="7" s="1"/>
  <c r="C23" i="7" s="1"/>
  <c r="F23" i="7" s="1"/>
  <c r="I23" i="7" s="1"/>
  <c r="R23" i="7" s="1"/>
  <c r="S23" i="7" s="1"/>
  <c r="C24" i="7" s="1"/>
  <c r="F24" i="7" s="1"/>
  <c r="I24" i="7" s="1"/>
  <c r="L24" i="7" s="1"/>
  <c r="O24" i="7" s="1"/>
  <c r="R24" i="7" s="1"/>
  <c r="S24" i="7" s="1"/>
  <c r="C25" i="7" s="1"/>
  <c r="F25" i="7" s="1"/>
  <c r="I25" i="7" s="1"/>
  <c r="L25" i="7" s="1"/>
  <c r="O25" i="7" s="1"/>
  <c r="R25" i="7" s="1"/>
  <c r="S25" i="7" s="1"/>
  <c r="C26" i="7" s="1"/>
  <c r="F26" i="7" s="1"/>
  <c r="I26" i="7" s="1"/>
  <c r="L26" i="7" s="1"/>
  <c r="O26" i="7" s="1"/>
  <c r="R26" i="7" s="1"/>
  <c r="U16" i="7"/>
  <c r="U17" i="7" s="1"/>
  <c r="U18" i="7" s="1"/>
  <c r="U19" i="7" s="1"/>
  <c r="I18" i="7"/>
  <c r="L18" i="7" s="1"/>
  <c r="O18" i="7" s="1"/>
  <c r="R18" i="7" s="1"/>
  <c r="S18" i="7" s="1"/>
  <c r="C19" i="7" s="1"/>
  <c r="F19" i="7" s="1"/>
  <c r="I19" i="7" s="1"/>
  <c r="L19" i="7" s="1"/>
  <c r="O19" i="7" s="1"/>
  <c r="R19" i="7" s="1"/>
  <c r="S19" i="7" s="1"/>
  <c r="C20" i="7" s="1"/>
  <c r="F20" i="7" s="1"/>
  <c r="I20" i="7" s="1"/>
  <c r="L20" i="7" s="1"/>
  <c r="O20" i="7" s="1"/>
  <c r="R20" i="7" s="1"/>
  <c r="S20" i="7" s="1"/>
  <c r="C21" i="7" s="1"/>
  <c r="F21" i="7" s="1"/>
  <c r="I21" i="7" s="1"/>
  <c r="L21" i="7" s="1"/>
  <c r="O21" i="7" s="1"/>
  <c r="R21" i="7" s="1"/>
  <c r="S21" i="7" s="1"/>
  <c r="C22" i="7" s="1"/>
  <c r="F22" i="7" s="1"/>
  <c r="I22" i="7" s="1"/>
  <c r="L22" i="7" s="1"/>
  <c r="C14" i="7"/>
  <c r="F14" i="7" s="1"/>
  <c r="I14" i="7" s="1"/>
  <c r="L14" i="7" s="1"/>
  <c r="O14" i="7" s="1"/>
  <c r="R14" i="7" s="1"/>
  <c r="S14" i="7" s="1"/>
  <c r="C15" i="7" s="1"/>
  <c r="F15" i="7" s="1"/>
  <c r="I15" i="7" s="1"/>
  <c r="L15" i="7" s="1"/>
  <c r="F8" i="7"/>
  <c r="I8" i="7" s="1"/>
  <c r="L8" i="7" s="1"/>
  <c r="O8" i="7" s="1"/>
  <c r="R8" i="7" s="1"/>
  <c r="S8" i="7" s="1"/>
  <c r="C9" i="7" s="1"/>
  <c r="F9" i="7" s="1"/>
  <c r="I9" i="7" s="1"/>
  <c r="L9" i="7" s="1"/>
  <c r="O9" i="7" s="1"/>
  <c r="R9" i="7" s="1"/>
  <c r="S9" i="7" s="1"/>
  <c r="C10" i="7" s="1"/>
  <c r="F10" i="7" s="1"/>
  <c r="I10" i="7" s="1"/>
  <c r="L10" i="7" s="1"/>
  <c r="O10" i="7" s="1"/>
  <c r="R10" i="7" s="1"/>
  <c r="S10" i="7" s="1"/>
  <c r="C11" i="7" s="1"/>
  <c r="F11" i="7" s="1"/>
  <c r="I11" i="7" s="1"/>
  <c r="L11" i="7" s="1"/>
  <c r="O11" i="7" s="1"/>
  <c r="R11" i="7" s="1"/>
  <c r="S11" i="7" s="1"/>
  <c r="C12" i="7" s="1"/>
  <c r="F12" i="7" s="1"/>
  <c r="I12" i="7" s="1"/>
  <c r="U60" i="7" l="1"/>
  <c r="O15" i="7"/>
  <c r="R15" i="7" s="1"/>
  <c r="S15" i="7" s="1"/>
  <c r="C16" i="7" s="1"/>
  <c r="F16" i="7" s="1"/>
  <c r="I16" i="7" s="1"/>
  <c r="L16" i="7" s="1"/>
  <c r="O16" i="7" s="1"/>
  <c r="R16" i="7" s="1"/>
  <c r="S16" i="7" s="1"/>
  <c r="C17" i="7" s="1"/>
  <c r="F17" i="7" s="1"/>
  <c r="I17" i="7" s="1"/>
  <c r="L17" i="7" s="1"/>
  <c r="O17" i="7" s="1"/>
  <c r="R17" i="7" s="1"/>
  <c r="S17" i="7" s="1"/>
  <c r="C18" i="7" s="1"/>
  <c r="U28" i="7"/>
  <c r="U29" i="7" s="1"/>
  <c r="U20" i="7"/>
  <c r="U21" i="7" s="1"/>
  <c r="U22" i="7" s="1"/>
  <c r="U7" i="7" l="1"/>
</calcChain>
</file>

<file path=xl/sharedStrings.xml><?xml version="1.0" encoding="utf-8"?>
<sst xmlns="http://schemas.openxmlformats.org/spreadsheetml/2006/main" count="184" uniqueCount="122">
  <si>
    <t>ANY</t>
  </si>
  <si>
    <t>MES</t>
  </si>
  <si>
    <t>DL</t>
  </si>
  <si>
    <t>DC</t>
  </si>
  <si>
    <t>DJ</t>
  </si>
  <si>
    <t>DV</t>
  </si>
  <si>
    <t>DS</t>
  </si>
  <si>
    <t>DG</t>
  </si>
  <si>
    <t xml:space="preserve">JULIOL  </t>
  </si>
  <si>
    <t>"</t>
  </si>
  <si>
    <t xml:space="preserve">OCTUBRE  </t>
  </si>
  <si>
    <t xml:space="preserve">NOVEMBRE  </t>
  </si>
  <si>
    <t xml:space="preserve">DESEMBRE  </t>
  </si>
  <si>
    <t xml:space="preserve">GENER  </t>
  </si>
  <si>
    <t>MARÇ</t>
  </si>
  <si>
    <t xml:space="preserve">ABRIL  </t>
  </si>
  <si>
    <t xml:space="preserve">MAIG  </t>
  </si>
  <si>
    <t xml:space="preserve">JUNY  </t>
  </si>
  <si>
    <t>DT</t>
  </si>
  <si>
    <t>SETEMBRE</t>
  </si>
  <si>
    <t>FEBRER</t>
  </si>
  <si>
    <t>Q1</t>
  </si>
  <si>
    <t>Q2</t>
  </si>
  <si>
    <t>Setmana Santa</t>
  </si>
  <si>
    <t>PAU</t>
  </si>
  <si>
    <t xml:space="preserve"> =&gt;  s2  =&gt;  s21</t>
  </si>
  <si>
    <t>:  setmanes indicades als horaris</t>
  </si>
  <si>
    <t>L</t>
  </si>
  <si>
    <t>M</t>
  </si>
  <si>
    <t>X</t>
  </si>
  <si>
    <t>J</t>
  </si>
  <si>
    <t>V</t>
  </si>
  <si>
    <t>CALENDARI ACADÈMIC 2019/20</t>
  </si>
  <si>
    <r>
      <rPr>
        <b/>
        <sz val="14"/>
        <color rgb="FFFF0000"/>
        <rFont val="Calibri"/>
        <family val="2"/>
      </rPr>
      <t xml:space="preserve">Dj </t>
    </r>
    <r>
      <rPr>
        <b/>
        <sz val="14"/>
        <rFont val="Calibri"/>
        <family val="2"/>
      </rPr>
      <t>26</t>
    </r>
  </si>
  <si>
    <r>
      <rPr>
        <b/>
        <sz val="14"/>
        <color rgb="FFFF0000"/>
        <rFont val="Calibri"/>
        <family val="2"/>
      </rPr>
      <t xml:space="preserve">Dv </t>
    </r>
    <r>
      <rPr>
        <b/>
        <sz val="14"/>
        <rFont val="Calibri"/>
        <family val="2"/>
      </rPr>
      <t>27</t>
    </r>
  </si>
  <si>
    <r>
      <rPr>
        <b/>
        <sz val="14"/>
        <color rgb="FFFF0000"/>
        <rFont val="Calibri"/>
        <family val="2"/>
      </rPr>
      <t xml:space="preserve">Dc </t>
    </r>
    <r>
      <rPr>
        <b/>
        <sz val="14"/>
        <rFont val="Calibri"/>
        <family val="2"/>
      </rPr>
      <t xml:space="preserve"> 7</t>
    </r>
  </si>
  <si>
    <t>Q1 - QUADRIMESTRE DE TARDOR</t>
  </si>
  <si>
    <t>Reassignació dies de la setmana Q1</t>
  </si>
  <si>
    <t>Dijous 7 de novembre</t>
  </si>
  <si>
    <t>Passa a horari de dimecres (s22)</t>
  </si>
  <si>
    <t>Periode de matricula Q1</t>
  </si>
  <si>
    <t>4 d'octubre de 2019</t>
  </si>
  <si>
    <t>Període de classes Q1</t>
  </si>
  <si>
    <t>Primer dia de classe</t>
  </si>
  <si>
    <t>Ultim dia de classe</t>
  </si>
  <si>
    <t>10 de setembre de 2019</t>
  </si>
  <si>
    <t>23 de desembre de 2019</t>
  </si>
  <si>
    <t>20 de desembre de 2019</t>
  </si>
  <si>
    <t>12 de setembre de 2019</t>
  </si>
  <si>
    <t>Períodes sense classes ni avaluacions Q1</t>
  </si>
  <si>
    <t>Nadal</t>
  </si>
  <si>
    <t>Periode entre quadrimestres</t>
  </si>
  <si>
    <t>24 de desembre al 6 de gener de 2020</t>
  </si>
  <si>
    <t>16 al 22 gener, 30 gen.al 9 feb.de 2020</t>
  </si>
  <si>
    <t>Períodes d'Avaluació Q1</t>
  </si>
  <si>
    <t>Període d'Avaluació Parcial</t>
  </si>
  <si>
    <t>Període d'Avaluació Final</t>
  </si>
  <si>
    <t>Període de Reavaluació</t>
  </si>
  <si>
    <t xml:space="preserve">30 d'oct. al 6 de nov. de 2019 </t>
  </si>
  <si>
    <t>7 al 15 de gener de 2020</t>
  </si>
  <si>
    <t>23 al 29 de gener de 2020</t>
  </si>
  <si>
    <t>Lliurament qualif. finals provisionals (Atenea)</t>
  </si>
  <si>
    <t>Lliurament qualificacions finals definitives</t>
  </si>
  <si>
    <t>21 de gener de 2020</t>
  </si>
  <si>
    <t>30 de gener  de 2020, 12h</t>
  </si>
  <si>
    <t>Q2 - QUADRIMESTRE DE PRIMAVERA</t>
  </si>
  <si>
    <t>Reassignació dies de la setmana Q2</t>
  </si>
  <si>
    <t>Dimarts 26 de maig de 2020</t>
  </si>
  <si>
    <t>Passa a horari de dijous (s21)</t>
  </si>
  <si>
    <t>Dimecres 27 de maig de 2020</t>
  </si>
  <si>
    <t>Passa a horari de divendres (s21)</t>
  </si>
  <si>
    <t>Període de matricula Q2</t>
  </si>
  <si>
    <t>2 de març de 2020</t>
  </si>
  <si>
    <t>Període de classes Q2</t>
  </si>
  <si>
    <t xml:space="preserve">Setmana cultural </t>
  </si>
  <si>
    <t>10 de febrer de 2020</t>
  </si>
  <si>
    <t>20 al 24 d'abril de 2020</t>
  </si>
  <si>
    <t>27 de maig de 2020</t>
  </si>
  <si>
    <t>Períodes sense classes ni avaluacions Q2</t>
  </si>
  <si>
    <t>Diada del campus</t>
  </si>
  <si>
    <t>Període final del quadrimestre</t>
  </si>
  <si>
    <t>Períodes d'Avaluació Q2</t>
  </si>
  <si>
    <t>6 al 13 d'abril de 2020</t>
  </si>
  <si>
    <t>23 d'abril de 2020</t>
  </si>
  <si>
    <t>28 de maig, 9 al 16 de juny de 2020</t>
  </si>
  <si>
    <t>26 de març al 1 d'abril de 2020</t>
  </si>
  <si>
    <t>29 maig al 8 de juny de 2020</t>
  </si>
  <si>
    <t>17 al 23 de juny de 2020</t>
  </si>
  <si>
    <t>13 de juny de 2020</t>
  </si>
  <si>
    <t>29 de juny de 2020, 14h</t>
  </si>
  <si>
    <t>Dia reservat: Acollida estudiants nous</t>
  </si>
  <si>
    <t>Dia reservat: Reunions, recuperació classes</t>
  </si>
  <si>
    <t>15 d'octubre de 2020</t>
  </si>
  <si>
    <t>22 al 31 d'octubre de 2020</t>
  </si>
  <si>
    <t>29 gener de 2020</t>
  </si>
  <si>
    <t>5 al 7 de febrer de 2020</t>
  </si>
  <si>
    <t>17 de febrer de 2020</t>
  </si>
  <si>
    <t>MASTER MUESAEI</t>
  </si>
  <si>
    <t>Matricula Màster est. nous</t>
  </si>
  <si>
    <t xml:space="preserve">2 al 6 de setembre de 2019 </t>
  </si>
  <si>
    <t>Matricula Màster estudiants no nous</t>
  </si>
  <si>
    <t>Matrícula Màster</t>
  </si>
  <si>
    <t>31 de gener al 14 de febrer de 2020</t>
  </si>
  <si>
    <t>23 de setembre de 2019</t>
  </si>
  <si>
    <t>Ultim dia matricula TFM</t>
  </si>
  <si>
    <t>Ultim dia variacions de matricula Màster</t>
  </si>
  <si>
    <t>Últim dia dipòsit TFM 18/19-2 (taxes 19/20-1)</t>
  </si>
  <si>
    <t>Lectura de TFM 18/19-2 (taxes 19/20-1)</t>
  </si>
  <si>
    <t>Últim dia dipòsit TFM 19/20-1 (ordinari)</t>
  </si>
  <si>
    <t>Lectura de TFM 19/20-1 (ordinari)</t>
  </si>
  <si>
    <t>Últim dia dipòsit TFM 19/20-1 (taxes 19/20-2)</t>
  </si>
  <si>
    <t>Lectura de TFM 19/20-1 (taxes 19/20-2)</t>
  </si>
  <si>
    <t>Últim dia dipòsit TFM 19/20-2 (ordinari)</t>
  </si>
  <si>
    <t>Lectura de TFM 19/20-2 (ordinari)</t>
  </si>
  <si>
    <t>Terminis avaluacions i lectures TFM Q2</t>
  </si>
  <si>
    <t>Terminis avaluacions i lectures TFM Q1</t>
  </si>
  <si>
    <t>15 al 26 de juliol i 2 al 6 setembre 2019</t>
  </si>
  <si>
    <t>23 de juny de 2020</t>
  </si>
  <si>
    <t>30 de juny, 1,2 i 6 de juliol de 2020</t>
  </si>
  <si>
    <t>30 de juny de 2020</t>
  </si>
  <si>
    <t>7, 13, 14 i 15 de juliol de 2020</t>
  </si>
  <si>
    <t>Aprovat per la Comissió Permanent del 14 de juny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</si>
</sst>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62"/>
      <name val="Calibri"/>
      <family val="2"/>
    </font>
    <font>
      <sz val="6"/>
      <color indexed="62"/>
      <name val="Calibri"/>
      <family val="2"/>
    </font>
    <font>
      <sz val="12"/>
      <color indexed="17"/>
      <name val="Calibri"/>
      <family val="2"/>
    </font>
    <font>
      <sz val="6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6"/>
      <color rgb="FF7030A0"/>
      <name val="Calibri"/>
      <family val="2"/>
    </font>
    <font>
      <b/>
      <sz val="14"/>
      <color theme="0" tint="-0.499984740745262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sz val="12"/>
      <color rgb="FF0070C0"/>
      <name val="Calibri"/>
      <family val="2"/>
    </font>
    <font>
      <sz val="12"/>
      <color rgb="FF0000FF"/>
      <name val="Calibri"/>
      <family val="2"/>
    </font>
    <font>
      <sz val="6"/>
      <color rgb="FF0070C0"/>
      <name val="Calibri"/>
      <family val="2"/>
    </font>
    <font>
      <sz val="10"/>
      <color rgb="FF0000FF"/>
      <name val="Calibri"/>
      <family val="2"/>
    </font>
    <font>
      <sz val="6"/>
      <color rgb="FF0000FF"/>
      <name val="Calibri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4"/>
      <color rgb="FF800080"/>
      <name val="Calibri"/>
      <family val="2"/>
    </font>
    <font>
      <sz val="12"/>
      <color rgb="FF800080"/>
      <name val="Calibri"/>
      <family val="2"/>
    </font>
    <font>
      <sz val="6"/>
      <color rgb="FF800080"/>
      <name val="Calibri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sz val="10"/>
      <color rgb="FF0000FF"/>
      <name val="Calibri"/>
      <family val="2"/>
      <scheme val="minor"/>
    </font>
    <font>
      <sz val="10"/>
      <color rgb="FF0000FF"/>
      <name val="Times New Roman"/>
      <family val="1"/>
    </font>
    <font>
      <b/>
      <sz val="10"/>
      <color rgb="FF0000FF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u/>
      <sz val="10"/>
      <name val="Arial"/>
      <family val="2"/>
    </font>
    <font>
      <sz val="11"/>
      <color rgb="FF7030A0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</font>
    <font>
      <sz val="14"/>
      <name val="Calibri"/>
      <family val="2"/>
    </font>
    <font>
      <sz val="11"/>
      <color rgb="FF006600"/>
      <name val="Calibri"/>
      <family val="2"/>
    </font>
    <font>
      <sz val="10"/>
      <color rgb="FF006600"/>
      <name val="Arial"/>
      <family val="2"/>
    </font>
    <font>
      <b/>
      <u/>
      <sz val="11"/>
      <name val="Calibri"/>
      <family val="2"/>
      <scheme val="minor"/>
    </font>
    <font>
      <sz val="8"/>
      <color rgb="FFC00000"/>
      <name val="Calibri"/>
      <family val="2"/>
    </font>
    <font>
      <sz val="6"/>
      <color rgb="FFC00000"/>
      <name val="Calibri"/>
      <family val="2"/>
    </font>
    <font>
      <sz val="11"/>
      <color rgb="FF006600"/>
      <name val="Calibri"/>
      <family val="2"/>
      <scheme val="minor"/>
    </font>
    <font>
      <sz val="10"/>
      <color rgb="FF002060"/>
      <name val="Arial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sz val="11"/>
      <color theme="8" tint="-0.499984740745262"/>
      <name val="Calibri"/>
      <family val="2"/>
    </font>
    <font>
      <sz val="10"/>
      <color theme="8" tint="-0.499984740745262"/>
      <name val="Arial"/>
      <family val="2"/>
    </font>
    <font>
      <b/>
      <sz val="6"/>
      <name val="Calibri"/>
      <family val="2"/>
    </font>
    <font>
      <sz val="14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1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1" fontId="8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10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right"/>
    </xf>
    <xf numFmtId="1" fontId="10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0" fillId="0" borderId="0" xfId="0" applyBorder="1"/>
    <xf numFmtId="1" fontId="9" fillId="0" borderId="25" xfId="0" applyNumberFormat="1" applyFont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/>
    <xf numFmtId="1" fontId="5" fillId="0" borderId="26" xfId="0" applyNumberFormat="1" applyFont="1" applyFill="1" applyBorder="1" applyAlignment="1">
      <alignment horizontal="right"/>
    </xf>
    <xf numFmtId="0" fontId="4" fillId="0" borderId="0" xfId="0" applyFont="1"/>
    <xf numFmtId="1" fontId="8" fillId="0" borderId="9" xfId="0" applyNumberFormat="1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/>
    <xf numFmtId="1" fontId="5" fillId="0" borderId="26" xfId="0" applyNumberFormat="1" applyFont="1" applyBorder="1" applyAlignment="1">
      <alignment horizontal="right"/>
    </xf>
    <xf numFmtId="1" fontId="13" fillId="0" borderId="21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5" fillId="0" borderId="36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right"/>
    </xf>
    <xf numFmtId="1" fontId="10" fillId="2" borderId="9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" fontId="5" fillId="2" borderId="8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1" fontId="5" fillId="3" borderId="8" xfId="0" applyNumberFormat="1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/>
    </xf>
    <xf numFmtId="0" fontId="5" fillId="0" borderId="24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right"/>
    </xf>
    <xf numFmtId="1" fontId="8" fillId="0" borderId="15" xfId="0" applyNumberFormat="1" applyFont="1" applyFill="1" applyBorder="1" applyAlignment="1">
      <alignment horizontal="center"/>
    </xf>
    <xf numFmtId="1" fontId="5" fillId="0" borderId="8" xfId="0" quotePrefix="1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0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1" fontId="40" fillId="0" borderId="26" xfId="0" applyNumberFormat="1" applyFont="1" applyFill="1" applyBorder="1" applyAlignment="1">
      <alignment horizontal="right"/>
    </xf>
    <xf numFmtId="1" fontId="41" fillId="0" borderId="9" xfId="0" applyNumberFormat="1" applyFont="1" applyFill="1" applyBorder="1" applyAlignment="1">
      <alignment horizontal="center"/>
    </xf>
    <xf numFmtId="1" fontId="40" fillId="0" borderId="8" xfId="0" applyNumberFormat="1" applyFont="1" applyFill="1" applyBorder="1" applyAlignment="1">
      <alignment horizontal="right"/>
    </xf>
    <xf numFmtId="1" fontId="42" fillId="0" borderId="9" xfId="0" applyNumberFormat="1" applyFont="1" applyFill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1" fontId="5" fillId="2" borderId="26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right"/>
    </xf>
    <xf numFmtId="1" fontId="5" fillId="4" borderId="49" xfId="0" applyNumberFormat="1" applyFont="1" applyFill="1" applyBorder="1" applyAlignment="1">
      <alignment horizontal="right"/>
    </xf>
    <xf numFmtId="1" fontId="10" fillId="4" borderId="17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right"/>
    </xf>
    <xf numFmtId="1" fontId="5" fillId="4" borderId="17" xfId="0" applyNumberFormat="1" applyFont="1" applyFill="1" applyBorder="1" applyAlignment="1">
      <alignment horizontal="right"/>
    </xf>
    <xf numFmtId="1" fontId="10" fillId="4" borderId="17" xfId="0" applyNumberFormat="1" applyFont="1" applyFill="1" applyBorder="1" applyAlignment="1">
      <alignment horizontal="right"/>
    </xf>
    <xf numFmtId="1" fontId="26" fillId="4" borderId="17" xfId="0" applyNumberFormat="1" applyFont="1" applyFill="1" applyBorder="1" applyAlignment="1">
      <alignment horizontal="right"/>
    </xf>
    <xf numFmtId="1" fontId="5" fillId="2" borderId="8" xfId="0" quotePrefix="1" applyNumberFormat="1" applyFont="1" applyFill="1" applyBorder="1" applyAlignment="1">
      <alignment horizontal="right"/>
    </xf>
    <xf numFmtId="1" fontId="12" fillId="4" borderId="12" xfId="0" applyNumberFormat="1" applyFont="1" applyFill="1" applyBorder="1" applyAlignment="1">
      <alignment horizontal="center" vertical="center"/>
    </xf>
    <xf numFmtId="1" fontId="15" fillId="4" borderId="35" xfId="0" applyNumberFormat="1" applyFont="1" applyFill="1" applyBorder="1" applyAlignment="1">
      <alignment horizontal="center" vertical="center"/>
    </xf>
    <xf numFmtId="0" fontId="44" fillId="0" borderId="0" xfId="0" applyFont="1"/>
    <xf numFmtId="0" fontId="3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46" fillId="0" borderId="0" xfId="0" applyFont="1" applyBorder="1"/>
    <xf numFmtId="0" fontId="36" fillId="0" borderId="0" xfId="0" applyFont="1" applyBorder="1" applyAlignment="1">
      <alignment vertical="center"/>
    </xf>
    <xf numFmtId="1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/>
    <xf numFmtId="0" fontId="47" fillId="0" borderId="0" xfId="0" applyFont="1" applyBorder="1"/>
    <xf numFmtId="0" fontId="47" fillId="0" borderId="0" xfId="0" applyFont="1"/>
    <xf numFmtId="1" fontId="40" fillId="0" borderId="8" xfId="0" applyNumberFormat="1" applyFont="1" applyBorder="1" applyAlignment="1">
      <alignment horizontal="right"/>
    </xf>
    <xf numFmtId="1" fontId="41" fillId="0" borderId="9" xfId="0" applyNumberFormat="1" applyFont="1" applyBorder="1" applyAlignment="1">
      <alignment horizontal="center"/>
    </xf>
    <xf numFmtId="1" fontId="42" fillId="0" borderId="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" fontId="34" fillId="2" borderId="9" xfId="0" applyNumberFormat="1" applyFont="1" applyFill="1" applyBorder="1" applyAlignment="1">
      <alignment horizontal="center"/>
    </xf>
    <xf numFmtId="1" fontId="37" fillId="2" borderId="9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1" fontId="9" fillId="0" borderId="53" xfId="0" applyNumberFormat="1" applyFont="1" applyBorder="1" applyAlignment="1">
      <alignment horizontal="center"/>
    </xf>
    <xf numFmtId="1" fontId="9" fillId="0" borderId="54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" fontId="20" fillId="4" borderId="35" xfId="0" applyNumberFormat="1" applyFont="1" applyFill="1" applyBorder="1" applyAlignment="1">
      <alignment horizontal="center" vertical="center"/>
    </xf>
    <xf numFmtId="1" fontId="5" fillId="3" borderId="8" xfId="0" quotePrefix="1" applyNumberFormat="1" applyFont="1" applyFill="1" applyBorder="1" applyAlignment="1">
      <alignment horizontal="right"/>
    </xf>
    <xf numFmtId="1" fontId="36" fillId="2" borderId="9" xfId="0" applyNumberFormat="1" applyFont="1" applyFill="1" applyBorder="1" applyAlignment="1">
      <alignment horizontal="left" vertical="center"/>
    </xf>
    <xf numFmtId="1" fontId="37" fillId="2" borderId="10" xfId="0" applyNumberFormat="1" applyFont="1" applyFill="1" applyBorder="1" applyAlignment="1">
      <alignment horizontal="center" vertical="center"/>
    </xf>
    <xf numFmtId="1" fontId="48" fillId="2" borderId="9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 vertical="center"/>
    </xf>
    <xf numFmtId="1" fontId="5" fillId="3" borderId="11" xfId="0" applyNumberFormat="1" applyFont="1" applyFill="1" applyBorder="1" applyAlignment="1">
      <alignment horizontal="right"/>
    </xf>
    <xf numFmtId="1" fontId="10" fillId="3" borderId="12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right"/>
    </xf>
    <xf numFmtId="0" fontId="53" fillId="0" borderId="0" xfId="0" applyFont="1" applyBorder="1"/>
    <xf numFmtId="1" fontId="5" fillId="6" borderId="26" xfId="0" applyNumberFormat="1" applyFont="1" applyFill="1" applyBorder="1" applyAlignment="1">
      <alignment horizontal="right"/>
    </xf>
    <xf numFmtId="0" fontId="5" fillId="6" borderId="13" xfId="0" applyFont="1" applyFill="1" applyBorder="1"/>
    <xf numFmtId="0" fontId="5" fillId="6" borderId="15" xfId="0" applyFont="1" applyFill="1" applyBorder="1"/>
    <xf numFmtId="1" fontId="12" fillId="6" borderId="13" xfId="0" applyNumberFormat="1" applyFont="1" applyFill="1" applyBorder="1" applyAlignment="1">
      <alignment horizontal="center" vertical="center"/>
    </xf>
    <xf numFmtId="1" fontId="15" fillId="6" borderId="15" xfId="0" applyNumberFormat="1" applyFont="1" applyFill="1" applyBorder="1" applyAlignment="1">
      <alignment horizontal="center" vertical="center"/>
    </xf>
    <xf numFmtId="1" fontId="5" fillId="6" borderId="14" xfId="0" applyNumberFormat="1" applyFont="1" applyFill="1" applyBorder="1" applyAlignment="1">
      <alignment horizontal="right"/>
    </xf>
    <xf numFmtId="1" fontId="5" fillId="6" borderId="8" xfId="0" applyNumberFormat="1" applyFont="1" applyFill="1" applyBorder="1" applyAlignment="1">
      <alignment horizontal="right"/>
    </xf>
    <xf numFmtId="1" fontId="12" fillId="6" borderId="9" xfId="0" applyNumberFormat="1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right"/>
    </xf>
    <xf numFmtId="1" fontId="5" fillId="6" borderId="34" xfId="0" applyNumberFormat="1" applyFont="1" applyFill="1" applyBorder="1" applyAlignment="1">
      <alignment horizontal="right" vertical="center"/>
    </xf>
    <xf numFmtId="1" fontId="5" fillId="6" borderId="21" xfId="0" applyNumberFormat="1" applyFont="1" applyFill="1" applyBorder="1" applyAlignment="1">
      <alignment horizontal="right" vertical="center"/>
    </xf>
    <xf numFmtId="1" fontId="5" fillId="6" borderId="37" xfId="0" applyNumberFormat="1" applyFont="1" applyFill="1" applyBorder="1" applyAlignment="1">
      <alignment horizontal="right"/>
    </xf>
    <xf numFmtId="1" fontId="12" fillId="6" borderId="12" xfId="0" applyNumberFormat="1" applyFont="1" applyFill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1" fontId="5" fillId="6" borderId="11" xfId="0" applyNumberFormat="1" applyFont="1" applyFill="1" applyBorder="1" applyAlignment="1">
      <alignment horizontal="right"/>
    </xf>
    <xf numFmtId="1" fontId="19" fillId="6" borderId="12" xfId="0" applyNumberFormat="1" applyFont="1" applyFill="1" applyBorder="1" applyAlignment="1">
      <alignment horizontal="center" vertical="center"/>
    </xf>
    <xf numFmtId="1" fontId="20" fillId="6" borderId="35" xfId="0" applyNumberFormat="1" applyFont="1" applyFill="1" applyBorder="1" applyAlignment="1">
      <alignment horizontal="center" vertical="center"/>
    </xf>
    <xf numFmtId="1" fontId="5" fillId="6" borderId="35" xfId="0" applyNumberFormat="1" applyFont="1" applyFill="1" applyBorder="1" applyAlignment="1">
      <alignment horizontal="right" vertical="center"/>
    </xf>
    <xf numFmtId="1" fontId="5" fillId="6" borderId="32" xfId="0" applyNumberFormat="1" applyFont="1" applyFill="1" applyBorder="1" applyAlignment="1">
      <alignment horizontal="right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20" fillId="6" borderId="15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right" vertical="center"/>
    </xf>
    <xf numFmtId="1" fontId="5" fillId="6" borderId="51" xfId="0" applyNumberFormat="1" applyFont="1" applyFill="1" applyBorder="1" applyAlignment="1">
      <alignment horizontal="right" vertical="center"/>
    </xf>
    <xf numFmtId="1" fontId="5" fillId="6" borderId="40" xfId="0" applyNumberFormat="1" applyFont="1" applyFill="1" applyBorder="1" applyAlignment="1">
      <alignment horizontal="right" vertical="center"/>
    </xf>
    <xf numFmtId="1" fontId="5" fillId="6" borderId="31" xfId="0" applyNumberFormat="1" applyFont="1" applyFill="1" applyBorder="1" applyAlignment="1">
      <alignment horizontal="right" vertical="center"/>
    </xf>
    <xf numFmtId="1" fontId="5" fillId="6" borderId="28" xfId="0" applyNumberFormat="1" applyFont="1" applyFill="1" applyBorder="1" applyAlignment="1">
      <alignment horizontal="right" vertical="center"/>
    </xf>
    <xf numFmtId="1" fontId="5" fillId="6" borderId="30" xfId="0" applyNumberFormat="1" applyFont="1" applyFill="1" applyBorder="1" applyAlignment="1">
      <alignment horizontal="right" vertical="center"/>
    </xf>
    <xf numFmtId="1" fontId="5" fillId="6" borderId="10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right" vertical="center"/>
    </xf>
    <xf numFmtId="1" fontId="5" fillId="6" borderId="38" xfId="0" applyNumberFormat="1" applyFont="1" applyFill="1" applyBorder="1" applyAlignment="1">
      <alignment horizontal="right" vertical="center"/>
    </xf>
    <xf numFmtId="1" fontId="10" fillId="6" borderId="9" xfId="0" applyNumberFormat="1" applyFont="1" applyFill="1" applyBorder="1" applyAlignment="1">
      <alignment horizontal="center"/>
    </xf>
    <xf numFmtId="1" fontId="8" fillId="6" borderId="9" xfId="0" applyNumberFormat="1" applyFont="1" applyFill="1" applyBorder="1" applyAlignment="1">
      <alignment horizontal="center"/>
    </xf>
    <xf numFmtId="1" fontId="5" fillId="6" borderId="20" xfId="0" applyNumberFormat="1" applyFont="1" applyFill="1" applyBorder="1" applyAlignment="1">
      <alignment horizontal="right"/>
    </xf>
    <xf numFmtId="1" fontId="34" fillId="6" borderId="17" xfId="0" applyNumberFormat="1" applyFont="1" applyFill="1" applyBorder="1" applyAlignment="1">
      <alignment horizontal="left" vertical="center"/>
    </xf>
    <xf numFmtId="1" fontId="15" fillId="6" borderId="21" xfId="0" applyNumberFormat="1" applyFont="1" applyFill="1" applyBorder="1" applyAlignment="1">
      <alignment horizontal="center" vertical="center"/>
    </xf>
    <xf numFmtId="1" fontId="34" fillId="6" borderId="9" xfId="0" applyNumberFormat="1" applyFont="1" applyFill="1" applyBorder="1" applyAlignment="1">
      <alignment horizontal="left" vertical="center"/>
    </xf>
    <xf numFmtId="1" fontId="50" fillId="6" borderId="20" xfId="0" applyNumberFormat="1" applyFont="1" applyFill="1" applyBorder="1" applyAlignment="1">
      <alignment horizontal="right"/>
    </xf>
    <xf numFmtId="1" fontId="8" fillId="6" borderId="21" xfId="0" applyNumberFormat="1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right"/>
    </xf>
    <xf numFmtId="1" fontId="5" fillId="6" borderId="10" xfId="0" applyNumberFormat="1" applyFont="1" applyFill="1" applyBorder="1" applyAlignment="1">
      <alignment horizontal="right"/>
    </xf>
    <xf numFmtId="1" fontId="50" fillId="6" borderId="8" xfId="0" applyNumberFormat="1" applyFont="1" applyFill="1" applyBorder="1" applyAlignment="1">
      <alignment horizontal="right"/>
    </xf>
    <xf numFmtId="1" fontId="8" fillId="6" borderId="10" xfId="0" applyNumberFormat="1" applyFont="1" applyFill="1" applyBorder="1" applyAlignment="1">
      <alignment horizontal="center"/>
    </xf>
    <xf numFmtId="1" fontId="10" fillId="6" borderId="17" xfId="0" applyNumberFormat="1" applyFont="1" applyFill="1" applyBorder="1" applyAlignment="1">
      <alignment horizontal="center"/>
    </xf>
    <xf numFmtId="1" fontId="8" fillId="6" borderId="21" xfId="0" applyNumberFormat="1" applyFont="1" applyFill="1" applyBorder="1" applyAlignment="1">
      <alignment horizontal="center"/>
    </xf>
    <xf numFmtId="1" fontId="5" fillId="6" borderId="17" xfId="0" applyNumberFormat="1" applyFont="1" applyFill="1" applyBorder="1" applyAlignment="1">
      <alignment horizontal="right"/>
    </xf>
    <xf numFmtId="1" fontId="5" fillId="6" borderId="26" xfId="0" applyNumberFormat="1" applyFont="1" applyFill="1" applyBorder="1" applyAlignment="1">
      <alignment horizontal="right" vertical="center"/>
    </xf>
    <xf numFmtId="1" fontId="5" fillId="6" borderId="9" xfId="0" applyNumberFormat="1" applyFont="1" applyFill="1" applyBorder="1" applyAlignment="1">
      <alignment horizontal="right" vertical="center"/>
    </xf>
    <xf numFmtId="1" fontId="5" fillId="6" borderId="8" xfId="0" applyNumberFormat="1" applyFont="1" applyFill="1" applyBorder="1" applyAlignment="1">
      <alignment horizontal="right" vertical="center"/>
    </xf>
    <xf numFmtId="1" fontId="5" fillId="6" borderId="52" xfId="0" applyNumberFormat="1" applyFont="1" applyFill="1" applyBorder="1" applyAlignment="1">
      <alignment horizontal="right" vertical="center"/>
    </xf>
    <xf numFmtId="1" fontId="5" fillId="6" borderId="39" xfId="0" applyNumberFormat="1" applyFont="1" applyFill="1" applyBorder="1" applyAlignment="1">
      <alignment horizontal="right" vertical="center"/>
    </xf>
    <xf numFmtId="1" fontId="13" fillId="6" borderId="10" xfId="0" applyNumberFormat="1" applyFont="1" applyFill="1" applyBorder="1" applyAlignment="1">
      <alignment horizontal="center" vertical="center"/>
    </xf>
    <xf numFmtId="1" fontId="12" fillId="6" borderId="17" xfId="0" applyNumberFormat="1" applyFont="1" applyFill="1" applyBorder="1" applyAlignment="1">
      <alignment horizontal="center" vertical="center"/>
    </xf>
    <xf numFmtId="1" fontId="13" fillId="6" borderId="21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right"/>
    </xf>
    <xf numFmtId="1" fontId="5" fillId="7" borderId="26" xfId="0" applyNumberFormat="1" applyFont="1" applyFill="1" applyBorder="1" applyAlignment="1">
      <alignment horizontal="right"/>
    </xf>
    <xf numFmtId="1" fontId="12" fillId="7" borderId="9" xfId="0" applyNumberFormat="1" applyFont="1" applyFill="1" applyBorder="1" applyAlignment="1">
      <alignment horizontal="center" vertical="center"/>
    </xf>
    <xf numFmtId="1" fontId="15" fillId="7" borderId="10" xfId="0" applyNumberFormat="1" applyFont="1" applyFill="1" applyBorder="1" applyAlignment="1">
      <alignment horizontal="center" vertical="center"/>
    </xf>
    <xf numFmtId="1" fontId="40" fillId="8" borderId="8" xfId="0" applyNumberFormat="1" applyFont="1" applyFill="1" applyBorder="1" applyAlignment="1">
      <alignment horizontal="right"/>
    </xf>
    <xf numFmtId="1" fontId="41" fillId="8" borderId="9" xfId="0" applyNumberFormat="1" applyFont="1" applyFill="1" applyBorder="1" applyAlignment="1">
      <alignment horizontal="center"/>
    </xf>
    <xf numFmtId="1" fontId="42" fillId="8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10" fillId="6" borderId="17" xfId="0" applyNumberFormat="1" applyFont="1" applyFill="1" applyBorder="1" applyAlignment="1">
      <alignment horizontal="right"/>
    </xf>
    <xf numFmtId="1" fontId="26" fillId="6" borderId="17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1" fontId="5" fillId="6" borderId="49" xfId="0" applyNumberFormat="1" applyFont="1" applyFill="1" applyBorder="1" applyAlignment="1">
      <alignment horizontal="right"/>
    </xf>
    <xf numFmtId="1" fontId="8" fillId="3" borderId="12" xfId="0" applyNumberFormat="1" applyFont="1" applyFill="1" applyBorder="1" applyAlignment="1">
      <alignment horizontal="center"/>
    </xf>
    <xf numFmtId="1" fontId="5" fillId="9" borderId="14" xfId="0" applyNumberFormat="1" applyFont="1" applyFill="1" applyBorder="1" applyAlignment="1">
      <alignment horizontal="right"/>
    </xf>
    <xf numFmtId="1" fontId="10" fillId="9" borderId="9" xfId="0" applyNumberFormat="1" applyFont="1" applyFill="1" applyBorder="1" applyAlignment="1">
      <alignment horizontal="center"/>
    </xf>
    <xf numFmtId="1" fontId="8" fillId="9" borderId="10" xfId="0" applyNumberFormat="1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right" vertical="center"/>
    </xf>
    <xf numFmtId="1" fontId="5" fillId="9" borderId="31" xfId="0" applyNumberFormat="1" applyFont="1" applyFill="1" applyBorder="1" applyAlignment="1">
      <alignment horizontal="right" vertical="center"/>
    </xf>
    <xf numFmtId="1" fontId="5" fillId="9" borderId="8" xfId="0" applyNumberFormat="1" applyFont="1" applyFill="1" applyBorder="1" applyAlignment="1">
      <alignment horizontal="right" vertical="center"/>
    </xf>
    <xf numFmtId="1" fontId="5" fillId="9" borderId="9" xfId="0" applyNumberFormat="1" applyFont="1" applyFill="1" applyBorder="1" applyAlignment="1">
      <alignment horizontal="right" vertical="center"/>
    </xf>
    <xf numFmtId="1" fontId="5" fillId="9" borderId="26" xfId="0" applyNumberFormat="1" applyFont="1" applyFill="1" applyBorder="1" applyAlignment="1">
      <alignment horizontal="right"/>
    </xf>
    <xf numFmtId="1" fontId="5" fillId="9" borderId="8" xfId="0" applyNumberFormat="1" applyFont="1" applyFill="1" applyBorder="1" applyAlignment="1">
      <alignment horizontal="right"/>
    </xf>
    <xf numFmtId="1" fontId="5" fillId="9" borderId="9" xfId="0" applyNumberFormat="1" applyFont="1" applyFill="1" applyBorder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1" fontId="5" fillId="9" borderId="30" xfId="0" applyNumberFormat="1" applyFont="1" applyFill="1" applyBorder="1" applyAlignment="1">
      <alignment horizontal="right" vertical="center"/>
    </xf>
    <xf numFmtId="1" fontId="48" fillId="9" borderId="9" xfId="0" applyNumberFormat="1" applyFont="1" applyFill="1" applyBorder="1" applyAlignment="1">
      <alignment horizontal="center"/>
    </xf>
    <xf numFmtId="1" fontId="41" fillId="9" borderId="9" xfId="0" applyNumberFormat="1" applyFont="1" applyFill="1" applyBorder="1" applyAlignment="1">
      <alignment horizontal="center"/>
    </xf>
    <xf numFmtId="1" fontId="42" fillId="9" borderId="10" xfId="0" applyNumberFormat="1" applyFont="1" applyFill="1" applyBorder="1" applyAlignment="1">
      <alignment horizontal="center"/>
    </xf>
    <xf numFmtId="1" fontId="12" fillId="9" borderId="13" xfId="0" applyNumberFormat="1" applyFont="1" applyFill="1" applyBorder="1" applyAlignment="1">
      <alignment horizontal="center" vertical="center"/>
    </xf>
    <xf numFmtId="1" fontId="8" fillId="9" borderId="9" xfId="0" applyNumberFormat="1" applyFont="1" applyFill="1" applyBorder="1" applyAlignment="1">
      <alignment horizontal="center"/>
    </xf>
    <xf numFmtId="1" fontId="5" fillId="6" borderId="55" xfId="0" applyNumberFormat="1" applyFont="1" applyFill="1" applyBorder="1" applyAlignment="1">
      <alignment horizontal="right" vertical="center"/>
    </xf>
    <xf numFmtId="1" fontId="5" fillId="3" borderId="32" xfId="0" applyNumberFormat="1" applyFont="1" applyFill="1" applyBorder="1" applyAlignment="1">
      <alignment horizontal="right" vertical="center"/>
    </xf>
    <xf numFmtId="1" fontId="5" fillId="5" borderId="26" xfId="0" applyNumberFormat="1" applyFont="1" applyFill="1" applyBorder="1" applyAlignment="1">
      <alignment horizontal="right" vertical="center"/>
    </xf>
    <xf numFmtId="1" fontId="5" fillId="5" borderId="9" xfId="0" applyNumberFormat="1" applyFont="1" applyFill="1" applyBorder="1" applyAlignment="1">
      <alignment horizontal="right" vertical="center"/>
    </xf>
    <xf numFmtId="1" fontId="5" fillId="5" borderId="10" xfId="0" applyNumberFormat="1" applyFont="1" applyFill="1" applyBorder="1" applyAlignment="1">
      <alignment horizontal="right" vertical="center"/>
    </xf>
    <xf numFmtId="1" fontId="48" fillId="6" borderId="9" xfId="0" applyNumberFormat="1" applyFont="1" applyFill="1" applyBorder="1" applyAlignment="1">
      <alignment horizontal="center"/>
    </xf>
    <xf numFmtId="1" fontId="15" fillId="9" borderId="15" xfId="0" applyNumberFormat="1" applyFont="1" applyFill="1" applyBorder="1" applyAlignment="1">
      <alignment horizontal="center" vertical="center"/>
    </xf>
    <xf numFmtId="1" fontId="5" fillId="9" borderId="13" xfId="0" applyNumberFormat="1" applyFont="1" applyFill="1" applyBorder="1" applyAlignment="1">
      <alignment horizontal="right"/>
    </xf>
    <xf numFmtId="1" fontId="5" fillId="7" borderId="11" xfId="0" applyNumberFormat="1" applyFont="1" applyFill="1" applyBorder="1" applyAlignment="1">
      <alignment horizontal="right"/>
    </xf>
    <xf numFmtId="1" fontId="12" fillId="2" borderId="9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34" fillId="6" borderId="12" xfId="0" applyNumberFormat="1" applyFont="1" applyFill="1" applyBorder="1" applyAlignment="1">
      <alignment horizontal="left" vertical="center"/>
    </xf>
    <xf numFmtId="1" fontId="5" fillId="4" borderId="36" xfId="0" applyNumberFormat="1" applyFont="1" applyFill="1" applyBorder="1" applyAlignment="1">
      <alignment horizontal="right"/>
    </xf>
    <xf numFmtId="1" fontId="12" fillId="4" borderId="13" xfId="0" applyNumberFormat="1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/>
    </xf>
    <xf numFmtId="1" fontId="19" fillId="4" borderId="13" xfId="0" applyNumberFormat="1" applyFont="1" applyFill="1" applyBorder="1" applyAlignment="1">
      <alignment horizontal="center" vertical="center"/>
    </xf>
    <xf numFmtId="1" fontId="20" fillId="4" borderId="15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right"/>
    </xf>
    <xf numFmtId="1" fontId="5" fillId="7" borderId="37" xfId="0" applyNumberFormat="1" applyFont="1" applyFill="1" applyBorder="1" applyAlignment="1">
      <alignment horizontal="right"/>
    </xf>
    <xf numFmtId="1" fontId="12" fillId="7" borderId="12" xfId="0" applyNumberFormat="1" applyFont="1" applyFill="1" applyBorder="1" applyAlignment="1">
      <alignment horizontal="center" vertical="center"/>
    </xf>
    <xf numFmtId="1" fontId="15" fillId="7" borderId="35" xfId="0" applyNumberFormat="1" applyFont="1" applyFill="1" applyBorder="1" applyAlignment="1">
      <alignment horizontal="center" vertical="center"/>
    </xf>
    <xf numFmtId="1" fontId="50" fillId="6" borderId="10" xfId="0" applyNumberFormat="1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right"/>
    </xf>
    <xf numFmtId="1" fontId="10" fillId="5" borderId="9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5" fillId="0" borderId="8" xfId="0" quotePrefix="1" applyNumberFormat="1" applyFont="1" applyFill="1" applyBorder="1" applyAlignment="1">
      <alignment horizontal="right"/>
    </xf>
    <xf numFmtId="0" fontId="38" fillId="10" borderId="8" xfId="0" applyFont="1" applyFill="1" applyBorder="1"/>
    <xf numFmtId="0" fontId="24" fillId="10" borderId="10" xfId="0" applyFont="1" applyFill="1" applyBorder="1"/>
    <xf numFmtId="0" fontId="55" fillId="0" borderId="20" xfId="0" applyFont="1" applyBorder="1"/>
    <xf numFmtId="0" fontId="56" fillId="0" borderId="29" xfId="0" applyFont="1" applyBorder="1" applyAlignment="1">
      <alignment vertical="center"/>
    </xf>
    <xf numFmtId="1" fontId="10" fillId="0" borderId="22" xfId="0" applyNumberFormat="1" applyFont="1" applyBorder="1" applyAlignment="1">
      <alignment horizontal="center"/>
    </xf>
    <xf numFmtId="1" fontId="57" fillId="6" borderId="28" xfId="0" applyNumberFormat="1" applyFont="1" applyFill="1" applyBorder="1" applyAlignment="1">
      <alignment horizontal="right" vertical="center"/>
    </xf>
    <xf numFmtId="1" fontId="57" fillId="6" borderId="3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29" xfId="0" applyFont="1" applyBorder="1" applyAlignment="1">
      <alignment vertical="center"/>
    </xf>
    <xf numFmtId="0" fontId="4" fillId="0" borderId="56" xfId="0" applyFont="1" applyBorder="1"/>
    <xf numFmtId="0" fontId="58" fillId="0" borderId="29" xfId="0" applyFont="1" applyBorder="1" applyAlignment="1">
      <alignment vertical="center"/>
    </xf>
    <xf numFmtId="0" fontId="59" fillId="0" borderId="56" xfId="0" applyFont="1" applyBorder="1"/>
    <xf numFmtId="0" fontId="11" fillId="0" borderId="29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0" fillId="0" borderId="56" xfId="0" applyBorder="1"/>
    <xf numFmtId="0" fontId="11" fillId="0" borderId="56" xfId="0" applyFont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43" fillId="0" borderId="29" xfId="0" applyFont="1" applyBorder="1" applyAlignment="1">
      <alignment horizontal="left" vertical="center"/>
    </xf>
    <xf numFmtId="0" fontId="44" fillId="0" borderId="56" xfId="0" applyFont="1" applyBorder="1"/>
    <xf numFmtId="0" fontId="43" fillId="0" borderId="56" xfId="0" applyFont="1" applyBorder="1" applyAlignment="1">
      <alignment vertical="center"/>
    </xf>
    <xf numFmtId="0" fontId="58" fillId="0" borderId="29" xfId="0" applyFont="1" applyBorder="1" applyAlignment="1">
      <alignment horizontal="left" vertical="center"/>
    </xf>
    <xf numFmtId="0" fontId="58" fillId="0" borderId="56" xfId="0" applyFont="1" applyBorder="1" applyAlignment="1">
      <alignment vertical="center"/>
    </xf>
    <xf numFmtId="0" fontId="0" fillId="0" borderId="21" xfId="0" applyBorder="1"/>
    <xf numFmtId="1" fontId="9" fillId="0" borderId="57" xfId="0" applyNumberFormat="1" applyFont="1" applyBorder="1" applyAlignment="1">
      <alignment horizontal="center"/>
    </xf>
    <xf numFmtId="1" fontId="33" fillId="6" borderId="17" xfId="0" applyNumberFormat="1" applyFont="1" applyFill="1" applyBorder="1" applyAlignment="1">
      <alignment horizontal="center"/>
    </xf>
    <xf numFmtId="1" fontId="35" fillId="6" borderId="21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5" fillId="7" borderId="20" xfId="0" applyNumberFormat="1" applyFont="1" applyFill="1" applyBorder="1" applyAlignment="1">
      <alignment horizontal="right"/>
    </xf>
    <xf numFmtId="1" fontId="33" fillId="7" borderId="17" xfId="0" applyNumberFormat="1" applyFont="1" applyFill="1" applyBorder="1" applyAlignment="1">
      <alignment horizontal="center"/>
    </xf>
    <xf numFmtId="1" fontId="35" fillId="7" borderId="21" xfId="0" applyNumberFormat="1" applyFont="1" applyFill="1" applyBorder="1" applyAlignment="1">
      <alignment horizontal="center"/>
    </xf>
    <xf numFmtId="1" fontId="5" fillId="3" borderId="36" xfId="0" applyNumberFormat="1" applyFont="1" applyFill="1" applyBorder="1" applyAlignment="1">
      <alignment horizontal="right"/>
    </xf>
    <xf numFmtId="1" fontId="10" fillId="3" borderId="13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" fontId="9" fillId="3" borderId="58" xfId="0" applyNumberFormat="1" applyFont="1" applyFill="1" applyBorder="1" applyAlignment="1">
      <alignment horizontal="center"/>
    </xf>
    <xf numFmtId="1" fontId="5" fillId="3" borderId="58" xfId="0" applyNumberFormat="1" applyFont="1" applyFill="1" applyBorder="1" applyAlignment="1">
      <alignment horizontal="right"/>
    </xf>
    <xf numFmtId="1" fontId="33" fillId="3" borderId="58" xfId="0" applyNumberFormat="1" applyFont="1" applyFill="1" applyBorder="1" applyAlignment="1">
      <alignment horizontal="center"/>
    </xf>
    <xf numFmtId="1" fontId="35" fillId="3" borderId="58" xfId="0" applyNumberFormat="1" applyFont="1" applyFill="1" applyBorder="1" applyAlignment="1">
      <alignment horizontal="center"/>
    </xf>
    <xf numFmtId="1" fontId="50" fillId="3" borderId="58" xfId="0" applyNumberFormat="1" applyFont="1" applyFill="1" applyBorder="1" applyAlignment="1">
      <alignment horizontal="right"/>
    </xf>
    <xf numFmtId="1" fontId="5" fillId="3" borderId="58" xfId="0" applyNumberFormat="1" applyFont="1" applyFill="1" applyBorder="1" applyAlignment="1">
      <alignment horizontal="right" vertical="center"/>
    </xf>
    <xf numFmtId="0" fontId="60" fillId="0" borderId="20" xfId="0" applyFont="1" applyBorder="1"/>
    <xf numFmtId="0" fontId="31" fillId="0" borderId="21" xfId="0" applyFont="1" applyBorder="1"/>
    <xf numFmtId="0" fontId="31" fillId="0" borderId="29" xfId="0" applyFont="1" applyFill="1" applyBorder="1" applyAlignment="1">
      <alignment horizontal="left" vertical="center"/>
    </xf>
    <xf numFmtId="0" fontId="31" fillId="0" borderId="56" xfId="0" applyFont="1" applyBorder="1"/>
    <xf numFmtId="1" fontId="61" fillId="0" borderId="10" xfId="0" applyNumberFormat="1" applyFont="1" applyBorder="1" applyAlignment="1">
      <alignment horizontal="right"/>
    </xf>
    <xf numFmtId="1" fontId="62" fillId="0" borderId="10" xfId="0" applyNumberFormat="1" applyFont="1" applyBorder="1" applyAlignment="1">
      <alignment horizontal="center"/>
    </xf>
    <xf numFmtId="0" fontId="60" fillId="0" borderId="29" xfId="0" applyFont="1" applyBorder="1" applyAlignment="1">
      <alignment vertical="center"/>
    </xf>
    <xf numFmtId="0" fontId="31" fillId="0" borderId="29" xfId="0" applyFont="1" applyBorder="1"/>
    <xf numFmtId="0" fontId="31" fillId="0" borderId="56" xfId="0" applyFont="1" applyBorder="1" applyAlignment="1">
      <alignment horizontal="left"/>
    </xf>
    <xf numFmtId="0" fontId="31" fillId="0" borderId="29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63" fillId="0" borderId="56" xfId="0" applyFont="1" applyFill="1" applyBorder="1"/>
    <xf numFmtId="0" fontId="60" fillId="0" borderId="29" xfId="0" applyFont="1" applyBorder="1"/>
    <xf numFmtId="0" fontId="54" fillId="0" borderId="29" xfId="0" applyFont="1" applyBorder="1"/>
    <xf numFmtId="0" fontId="54" fillId="0" borderId="56" xfId="0" applyFont="1" applyBorder="1"/>
    <xf numFmtId="0" fontId="31" fillId="0" borderId="56" xfId="0" applyFont="1" applyBorder="1" applyAlignment="1">
      <alignment vertical="center"/>
    </xf>
    <xf numFmtId="0" fontId="51" fillId="0" borderId="56" xfId="0" applyFont="1" applyFill="1" applyBorder="1" applyAlignment="1">
      <alignment horizontal="left"/>
    </xf>
    <xf numFmtId="0" fontId="63" fillId="0" borderId="56" xfId="0" applyFont="1" applyFill="1" applyBorder="1" applyAlignment="1">
      <alignment horizontal="left"/>
    </xf>
    <xf numFmtId="0" fontId="58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vertical="center"/>
    </xf>
    <xf numFmtId="0" fontId="64" fillId="0" borderId="0" xfId="0" applyFont="1" applyBorder="1"/>
    <xf numFmtId="0" fontId="65" fillId="0" borderId="0" xfId="0" applyFont="1" applyBorder="1"/>
    <xf numFmtId="1" fontId="66" fillId="0" borderId="0" xfId="0" applyNumberFormat="1" applyFont="1" applyFill="1" applyBorder="1" applyAlignment="1">
      <alignment horizontal="right"/>
    </xf>
    <xf numFmtId="1" fontId="66" fillId="0" borderId="0" xfId="0" applyNumberFormat="1" applyFont="1" applyBorder="1"/>
    <xf numFmtId="0" fontId="64" fillId="0" borderId="0" xfId="0" applyFont="1" applyAlignment="1">
      <alignment horizontal="center" vertical="center"/>
    </xf>
    <xf numFmtId="0" fontId="64" fillId="0" borderId="0" xfId="0" applyFont="1"/>
    <xf numFmtId="1" fontId="62" fillId="0" borderId="10" xfId="0" applyNumberFormat="1" applyFont="1" applyFill="1" applyBorder="1" applyAlignment="1">
      <alignment horizontal="center"/>
    </xf>
    <xf numFmtId="0" fontId="67" fillId="0" borderId="29" xfId="0" applyFont="1" applyBorder="1" applyAlignment="1">
      <alignment horizontal="left" vertical="center"/>
    </xf>
    <xf numFmtId="0" fontId="68" fillId="0" borderId="56" xfId="0" applyFont="1" applyBorder="1"/>
    <xf numFmtId="0" fontId="68" fillId="0" borderId="56" xfId="0" applyFont="1" applyFill="1" applyBorder="1"/>
    <xf numFmtId="1" fontId="10" fillId="7" borderId="17" xfId="0" applyNumberFormat="1" applyFont="1" applyFill="1" applyBorder="1" applyAlignment="1">
      <alignment horizontal="center"/>
    </xf>
    <xf numFmtId="1" fontId="8" fillId="7" borderId="21" xfId="0" applyNumberFormat="1" applyFont="1" applyFill="1" applyBorder="1" applyAlignment="1">
      <alignment horizontal="center"/>
    </xf>
    <xf numFmtId="1" fontId="9" fillId="6" borderId="9" xfId="0" applyNumberFormat="1" applyFont="1" applyFill="1" applyBorder="1" applyAlignment="1">
      <alignment horizontal="center"/>
    </xf>
    <xf numFmtId="1" fontId="69" fillId="6" borderId="10" xfId="0" applyNumberFormat="1" applyFont="1" applyFill="1" applyBorder="1" applyAlignment="1">
      <alignment horizontal="center"/>
    </xf>
    <xf numFmtId="1" fontId="9" fillId="7" borderId="9" xfId="0" applyNumberFormat="1" applyFont="1" applyFill="1" applyBorder="1" applyAlignment="1">
      <alignment horizontal="center"/>
    </xf>
    <xf numFmtId="1" fontId="69" fillId="7" borderId="10" xfId="0" applyNumberFormat="1" applyFont="1" applyFill="1" applyBorder="1" applyAlignment="1">
      <alignment horizontal="center"/>
    </xf>
    <xf numFmtId="0" fontId="58" fillId="0" borderId="15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0" fontId="63" fillId="0" borderId="0" xfId="0" applyFont="1" applyBorder="1" applyAlignment="1">
      <alignment vertical="center"/>
    </xf>
    <xf numFmtId="1" fontId="50" fillId="6" borderId="26" xfId="0" applyNumberFormat="1" applyFont="1" applyFill="1" applyBorder="1" applyAlignment="1">
      <alignment horizontal="right"/>
    </xf>
    <xf numFmtId="1" fontId="5" fillId="6" borderId="27" xfId="0" applyNumberFormat="1" applyFont="1" applyFill="1" applyBorder="1" applyAlignment="1">
      <alignment horizontal="right"/>
    </xf>
    <xf numFmtId="1" fontId="10" fillId="6" borderId="18" xfId="0" applyNumberFormat="1" applyFont="1" applyFill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45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0" fillId="0" borderId="46" xfId="0" applyBorder="1" applyAlignment="1"/>
    <xf numFmtId="0" fontId="0" fillId="0" borderId="47" xfId="0" applyBorder="1" applyAlignment="1"/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7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660066"/>
      <color rgb="FF0000FF"/>
      <color rgb="FF800080"/>
      <color rgb="FF99CCFF"/>
      <color rgb="FF66FF99"/>
      <color rgb="FF99FF99"/>
      <color rgb="FFFF99FF"/>
      <color rgb="FFCCE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61</xdr:row>
      <xdr:rowOff>35098</xdr:rowOff>
    </xdr:from>
    <xdr:to>
      <xdr:col>19</xdr:col>
      <xdr:colOff>8282</xdr:colOff>
      <xdr:row>62</xdr:row>
      <xdr:rowOff>198782</xdr:rowOff>
    </xdr:to>
    <xdr:sp macro="" textlink="">
      <xdr:nvSpPr>
        <xdr:cNvPr id="2" name="24 Rectángulo"/>
        <xdr:cNvSpPr>
          <a:spLocks noChangeArrowheads="1"/>
        </xdr:cNvSpPr>
      </xdr:nvSpPr>
      <xdr:spPr bwMode="auto">
        <a:xfrm>
          <a:off x="5715000" y="14160673"/>
          <a:ext cx="417857" cy="401809"/>
        </a:xfrm>
        <a:prstGeom prst="rect">
          <a:avLst/>
        </a:prstGeom>
        <a:solidFill>
          <a:srgbClr val="FF99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festiu</a:t>
          </a:r>
          <a:endParaRPr lang="es-ES"/>
        </a:p>
      </xdr:txBody>
    </xdr:sp>
    <xdr:clientData/>
  </xdr:twoCellAnchor>
  <xdr:twoCellAnchor>
    <xdr:from>
      <xdr:col>2</xdr:col>
      <xdr:colOff>143179</xdr:colOff>
      <xdr:row>61</xdr:row>
      <xdr:rowOff>30279</xdr:rowOff>
    </xdr:from>
    <xdr:to>
      <xdr:col>6</xdr:col>
      <xdr:colOff>190499</xdr:colOff>
      <xdr:row>62</xdr:row>
      <xdr:rowOff>198779</xdr:rowOff>
    </xdr:to>
    <xdr:sp macro="" textlink="">
      <xdr:nvSpPr>
        <xdr:cNvPr id="3" name="29 Rectángulo"/>
        <xdr:cNvSpPr/>
      </xdr:nvSpPr>
      <xdr:spPr bwMode="auto">
        <a:xfrm>
          <a:off x="1571929" y="14155854"/>
          <a:ext cx="1218895" cy="4066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d'Avaluació Parcial / Final</a:t>
          </a:r>
        </a:p>
      </xdr:txBody>
    </xdr:sp>
    <xdr:clientData/>
  </xdr:twoCellAnchor>
  <xdr:twoCellAnchor>
    <xdr:from>
      <xdr:col>15</xdr:col>
      <xdr:colOff>173933</xdr:colOff>
      <xdr:row>61</xdr:row>
      <xdr:rowOff>35100</xdr:rowOff>
    </xdr:from>
    <xdr:to>
      <xdr:col>18</xdr:col>
      <xdr:colOff>8281</xdr:colOff>
      <xdr:row>62</xdr:row>
      <xdr:rowOff>198783</xdr:rowOff>
    </xdr:to>
    <xdr:sp macro="" textlink="">
      <xdr:nvSpPr>
        <xdr:cNvPr id="4" name="23 Rectángulo"/>
        <xdr:cNvSpPr>
          <a:spLocks noChangeArrowheads="1"/>
        </xdr:cNvSpPr>
      </xdr:nvSpPr>
      <xdr:spPr bwMode="auto">
        <a:xfrm>
          <a:off x="5069783" y="14160675"/>
          <a:ext cx="615398" cy="401808"/>
        </a:xfrm>
        <a:prstGeom prst="rect">
          <a:avLst/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sense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docència</a:t>
          </a:r>
          <a:endParaRPr lang="es-ES"/>
        </a:p>
      </xdr:txBody>
    </xdr:sp>
    <xdr:clientData/>
  </xdr:twoCellAnchor>
  <xdr:twoCellAnchor>
    <xdr:from>
      <xdr:col>7</xdr:col>
      <xdr:colOff>5685</xdr:colOff>
      <xdr:row>61</xdr:row>
      <xdr:rowOff>33592</xdr:rowOff>
    </xdr:from>
    <xdr:to>
      <xdr:col>10</xdr:col>
      <xdr:colOff>82825</xdr:colOff>
      <xdr:row>62</xdr:row>
      <xdr:rowOff>207064</xdr:rowOff>
    </xdr:to>
    <xdr:sp macro="" textlink="">
      <xdr:nvSpPr>
        <xdr:cNvPr id="5" name="31 Rectángulo"/>
        <xdr:cNvSpPr/>
      </xdr:nvSpPr>
      <xdr:spPr bwMode="auto">
        <a:xfrm>
          <a:off x="2825085" y="14159167"/>
          <a:ext cx="867715" cy="411597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de </a:t>
          </a:r>
        </a:p>
        <a:p>
          <a:pPr algn="ctr"/>
          <a:r>
            <a:rPr lang="es-ES" sz="1100" b="1"/>
            <a:t>Reavaluació</a:t>
          </a:r>
        </a:p>
      </xdr:txBody>
    </xdr:sp>
    <xdr:clientData/>
  </xdr:twoCellAnchor>
  <xdr:twoCellAnchor>
    <xdr:from>
      <xdr:col>13</xdr:col>
      <xdr:colOff>83724</xdr:colOff>
      <xdr:row>61</xdr:row>
      <xdr:rowOff>44721</xdr:rowOff>
    </xdr:from>
    <xdr:to>
      <xdr:col>15</xdr:col>
      <xdr:colOff>140803</xdr:colOff>
      <xdr:row>62</xdr:row>
      <xdr:rowOff>190500</xdr:rowOff>
    </xdr:to>
    <xdr:sp macro="" textlink="">
      <xdr:nvSpPr>
        <xdr:cNvPr id="6" name="32 Rectángulo"/>
        <xdr:cNvSpPr/>
      </xdr:nvSpPr>
      <xdr:spPr bwMode="auto">
        <a:xfrm>
          <a:off x="4446174" y="14170296"/>
          <a:ext cx="590479" cy="383904"/>
        </a:xfrm>
        <a:prstGeom prst="rect">
          <a:avLst/>
        </a:prstGeom>
        <a:solidFill>
          <a:srgbClr val="66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Diada</a:t>
          </a:r>
          <a:r>
            <a:rPr lang="es-ES" sz="1100" b="1" baseline="0"/>
            <a:t> del Campus</a:t>
          </a:r>
        </a:p>
      </xdr:txBody>
    </xdr:sp>
    <xdr:clientData/>
  </xdr:twoCellAnchor>
  <xdr:twoCellAnchor>
    <xdr:from>
      <xdr:col>1</xdr:col>
      <xdr:colOff>33957</xdr:colOff>
      <xdr:row>61</xdr:row>
      <xdr:rowOff>17449</xdr:rowOff>
    </xdr:from>
    <xdr:to>
      <xdr:col>2</xdr:col>
      <xdr:colOff>85724</xdr:colOff>
      <xdr:row>62</xdr:row>
      <xdr:rowOff>219075</xdr:rowOff>
    </xdr:to>
    <xdr:sp macro="" textlink="">
      <xdr:nvSpPr>
        <xdr:cNvPr id="7" name="23 Rectángulo"/>
        <xdr:cNvSpPr>
          <a:spLocks noChangeArrowheads="1"/>
        </xdr:cNvSpPr>
      </xdr:nvSpPr>
      <xdr:spPr bwMode="auto">
        <a:xfrm>
          <a:off x="414957" y="14143024"/>
          <a:ext cx="1099517" cy="439751"/>
        </a:xfrm>
        <a:prstGeom prst="rect">
          <a:avLst/>
        </a:prstGeom>
        <a:solidFill>
          <a:sysClr val="window" lastClr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Període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de classes</a:t>
          </a:r>
          <a:endParaRPr lang="es-ES"/>
        </a:p>
      </xdr:txBody>
    </xdr:sp>
    <xdr:clientData/>
  </xdr:twoCellAnchor>
  <xdr:twoCellAnchor>
    <xdr:from>
      <xdr:col>10</xdr:col>
      <xdr:colOff>111885</xdr:colOff>
      <xdr:row>61</xdr:row>
      <xdr:rowOff>39751</xdr:rowOff>
    </xdr:from>
    <xdr:to>
      <xdr:col>13</xdr:col>
      <xdr:colOff>49695</xdr:colOff>
      <xdr:row>62</xdr:row>
      <xdr:rowOff>198781</xdr:rowOff>
    </xdr:to>
    <xdr:sp macro="" textlink="">
      <xdr:nvSpPr>
        <xdr:cNvPr id="9" name="27 Rectángulo"/>
        <xdr:cNvSpPr/>
      </xdr:nvSpPr>
      <xdr:spPr bwMode="auto">
        <a:xfrm>
          <a:off x="3721860" y="14165326"/>
          <a:ext cx="690285" cy="397155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 baseline="0"/>
            <a:t>Lectures</a:t>
          </a:r>
        </a:p>
        <a:p>
          <a:pPr algn="ctr"/>
          <a:r>
            <a:rPr lang="es-ES" sz="1100" b="1" baseline="0"/>
            <a:t>TFG/TFM</a:t>
          </a:r>
        </a:p>
      </xdr:txBody>
    </xdr:sp>
    <xdr:clientData/>
  </xdr:twoCellAnchor>
  <xdr:twoCellAnchor>
    <xdr:from>
      <xdr:col>5</xdr:col>
      <xdr:colOff>114300</xdr:colOff>
      <xdr:row>64</xdr:row>
      <xdr:rowOff>180975</xdr:rowOff>
    </xdr:from>
    <xdr:to>
      <xdr:col>5</xdr:col>
      <xdr:colOff>228600</xdr:colOff>
      <xdr:row>65</xdr:row>
      <xdr:rowOff>152400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2295525" y="15020925"/>
          <a:ext cx="1143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5</xdr:col>
      <xdr:colOff>333375</xdr:colOff>
      <xdr:row>64</xdr:row>
      <xdr:rowOff>180975</xdr:rowOff>
    </xdr:from>
    <xdr:to>
      <xdr:col>6</xdr:col>
      <xdr:colOff>19050</xdr:colOff>
      <xdr:row>65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2514600" y="15020925"/>
          <a:ext cx="10477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oneCellAnchor>
    <xdr:from>
      <xdr:col>2</xdr:col>
      <xdr:colOff>90462</xdr:colOff>
      <xdr:row>65</xdr:row>
      <xdr:rowOff>57150</xdr:rowOff>
    </xdr:from>
    <xdr:ext cx="210827" cy="170560"/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519212" y="15135225"/>
          <a:ext cx="210827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Dia</a:t>
          </a:r>
        </a:p>
      </xdr:txBody>
    </xdr:sp>
    <xdr:clientData/>
  </xdr:oneCellAnchor>
  <xdr:oneCellAnchor>
    <xdr:from>
      <xdr:col>2</xdr:col>
      <xdr:colOff>359352</xdr:colOff>
      <xdr:row>64</xdr:row>
      <xdr:rowOff>11</xdr:rowOff>
    </xdr:from>
    <xdr:ext cx="531684" cy="170560"/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788102" y="14839961"/>
          <a:ext cx="53168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Setmana</a:t>
          </a:r>
        </a:p>
      </xdr:txBody>
    </xdr:sp>
    <xdr:clientData/>
  </xdr:oneCellAnchor>
  <xdr:oneCellAnchor>
    <xdr:from>
      <xdr:col>5</xdr:col>
      <xdr:colOff>370914</xdr:colOff>
      <xdr:row>64</xdr:row>
      <xdr:rowOff>8965</xdr:rowOff>
    </xdr:from>
    <xdr:ext cx="346249" cy="170560"/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552139" y="14848915"/>
          <a:ext cx="34624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Ordre</a:t>
          </a:r>
        </a:p>
      </xdr:txBody>
    </xdr:sp>
    <xdr:clientData/>
  </xdr:oneCellAnchor>
  <xdr:oneCellAnchor>
    <xdr:from>
      <xdr:col>4</xdr:col>
      <xdr:colOff>46759</xdr:colOff>
      <xdr:row>65</xdr:row>
      <xdr:rowOff>172068</xdr:rowOff>
    </xdr:from>
    <xdr:ext cx="449101" cy="259359"/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113684" y="15250143"/>
          <a:ext cx="449101" cy="25935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+mn-lt"/>
              <a:cs typeface="Times New Roman"/>
            </a:rPr>
            <a:t>19 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0" i="0" strike="noStrike">
              <a:solidFill>
                <a:srgbClr val="002060"/>
              </a:solidFill>
              <a:latin typeface="+mn-lt"/>
              <a:cs typeface="Times New Roman"/>
            </a:rPr>
            <a:t>2</a:t>
          </a:r>
          <a:r>
            <a:rPr lang="es-ES" sz="1000" b="0" i="0" strike="noStrike">
              <a:solidFill>
                <a:srgbClr val="002060"/>
              </a:solidFill>
              <a:latin typeface="+mn-lt"/>
              <a:cs typeface="Arial"/>
            </a:rPr>
            <a:t> </a:t>
          </a:r>
          <a:r>
            <a:rPr lang="es-ES" sz="600" b="0" i="0" strike="noStrike">
              <a:solidFill>
                <a:srgbClr val="002060"/>
              </a:solidFill>
              <a:latin typeface="+mn-lt"/>
              <a:cs typeface="Times New Roman"/>
            </a:rPr>
            <a:t>1</a:t>
          </a:r>
        </a:p>
      </xdr:txBody>
    </xdr:sp>
    <xdr:clientData/>
  </xdr:oneCellAnchor>
  <xdr:twoCellAnchor>
    <xdr:from>
      <xdr:col>2</xdr:col>
      <xdr:colOff>342900</xdr:colOff>
      <xdr:row>65</xdr:row>
      <xdr:rowOff>180975</xdr:rowOff>
    </xdr:from>
    <xdr:to>
      <xdr:col>4</xdr:col>
      <xdr:colOff>28575</xdr:colOff>
      <xdr:row>66</xdr:row>
      <xdr:rowOff>104775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771650" y="15259050"/>
          <a:ext cx="3238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1"/>
  <sheetViews>
    <sheetView tabSelected="1" zoomScaleNormal="100" workbookViewId="0">
      <selection activeCell="L5" sqref="L5:V5"/>
    </sheetView>
  </sheetViews>
  <sheetFormatPr defaultColWidth="11.42578125" defaultRowHeight="12.75" x14ac:dyDescent="0.2"/>
  <cols>
    <col min="1" max="1" width="5.7109375" customWidth="1"/>
    <col min="2" max="2" width="15.7109375" customWidth="1"/>
    <col min="3" max="3" width="6.28515625" customWidth="1"/>
    <col min="4" max="4" width="3.28515625" customWidth="1"/>
    <col min="5" max="5" width="1.7109375" customWidth="1"/>
    <col min="6" max="6" width="6.28515625" customWidth="1"/>
    <col min="7" max="7" width="3.28515625" customWidth="1"/>
    <col min="8" max="8" width="1.7109375" customWidth="1"/>
    <col min="9" max="9" width="6.85546875" customWidth="1"/>
    <col min="10" max="10" width="3.28515625" customWidth="1"/>
    <col min="11" max="11" width="1.7109375" customWidth="1"/>
    <col min="12" max="12" width="6.28515625" customWidth="1"/>
    <col min="13" max="13" width="3.28515625" customWidth="1"/>
    <col min="14" max="14" width="1.7109375" customWidth="1"/>
    <col min="15" max="15" width="6.28515625" customWidth="1"/>
    <col min="16" max="16" width="3.28515625" customWidth="1"/>
    <col min="17" max="17" width="1.7109375" customWidth="1"/>
    <col min="18" max="19" width="6.7109375" customWidth="1"/>
    <col min="20" max="20" width="1.7109375" customWidth="1"/>
    <col min="21" max="21" width="4.7109375" style="113" hidden="1" customWidth="1"/>
    <col min="22" max="22" width="41.85546875" customWidth="1"/>
    <col min="23" max="23" width="33.140625" customWidth="1"/>
    <col min="24" max="24" width="9.140625" customWidth="1"/>
    <col min="25" max="29" width="4.85546875" customWidth="1"/>
  </cols>
  <sheetData>
    <row r="1" spans="1:41" ht="12" customHeight="1" x14ac:dyDescent="0.2"/>
    <row r="2" spans="1:41" ht="24" customHeight="1" x14ac:dyDescent="0.35">
      <c r="J2" s="346" t="s">
        <v>32</v>
      </c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41" ht="3.95" customHeight="1" x14ac:dyDescent="0.2"/>
    <row r="4" spans="1:41" ht="18" customHeight="1" x14ac:dyDescent="0.25">
      <c r="L4" s="347" t="s">
        <v>97</v>
      </c>
      <c r="M4" s="347"/>
      <c r="N4" s="347"/>
      <c r="O4" s="347"/>
      <c r="P4" s="347"/>
      <c r="Q4" s="347"/>
      <c r="R4" s="347"/>
      <c r="S4" s="347"/>
      <c r="T4" s="347"/>
      <c r="U4" s="347"/>
      <c r="V4" s="347"/>
    </row>
    <row r="5" spans="1:41" s="7" customFormat="1" ht="18" customHeight="1" x14ac:dyDescent="0.25">
      <c r="A5"/>
      <c r="B5"/>
      <c r="C5"/>
      <c r="D5"/>
      <c r="E5"/>
      <c r="F5"/>
      <c r="G5"/>
      <c r="H5"/>
      <c r="I5"/>
      <c r="J5"/>
      <c r="K5"/>
      <c r="L5" s="354" t="s">
        <v>121</v>
      </c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8" customHeight="1" thickBot="1" x14ac:dyDescent="0.35">
      <c r="A6" s="3"/>
      <c r="B6" s="21"/>
      <c r="C6" s="49"/>
      <c r="D6" s="50"/>
      <c r="E6" s="51"/>
      <c r="F6" s="49"/>
      <c r="G6" s="51"/>
      <c r="H6" s="51"/>
      <c r="I6" s="49"/>
      <c r="J6" s="51"/>
      <c r="K6" s="51"/>
      <c r="L6" s="49"/>
      <c r="M6" s="51"/>
      <c r="N6" s="51"/>
      <c r="O6" s="49"/>
      <c r="P6" s="5"/>
      <c r="Q6" s="5"/>
      <c r="R6" s="4"/>
      <c r="S6" s="4"/>
      <c r="T6" s="2"/>
      <c r="U6" s="117"/>
      <c r="V6" s="6"/>
    </row>
    <row r="7" spans="1:41" ht="18" customHeight="1" thickTop="1" thickBot="1" x14ac:dyDescent="0.3">
      <c r="A7" s="26" t="s">
        <v>0</v>
      </c>
      <c r="B7" s="27" t="s">
        <v>1</v>
      </c>
      <c r="C7" s="11" t="s">
        <v>2</v>
      </c>
      <c r="D7" s="22"/>
      <c r="E7" s="23"/>
      <c r="F7" s="11" t="s">
        <v>18</v>
      </c>
      <c r="G7" s="22"/>
      <c r="H7" s="23"/>
      <c r="I7" s="11" t="s">
        <v>3</v>
      </c>
      <c r="J7" s="22"/>
      <c r="K7" s="23"/>
      <c r="L7" s="11" t="s">
        <v>4</v>
      </c>
      <c r="M7" s="22"/>
      <c r="N7" s="23"/>
      <c r="O7" s="11" t="s">
        <v>5</v>
      </c>
      <c r="P7" s="22"/>
      <c r="Q7" s="23"/>
      <c r="R7" s="24" t="s">
        <v>6</v>
      </c>
      <c r="S7" s="25" t="s">
        <v>7</v>
      </c>
      <c r="T7" s="9"/>
      <c r="U7" s="141">
        <f>U22+U29</f>
        <v>65</v>
      </c>
      <c r="V7" s="258" t="s">
        <v>36</v>
      </c>
      <c r="W7" s="259"/>
    </row>
    <row r="8" spans="1:41" ht="18.95" customHeight="1" thickTop="1" x14ac:dyDescent="0.3">
      <c r="A8" s="345">
        <v>2019</v>
      </c>
      <c r="B8" s="86" t="s">
        <v>8</v>
      </c>
      <c r="C8" s="152">
        <v>1</v>
      </c>
      <c r="D8" s="330"/>
      <c r="E8" s="331"/>
      <c r="F8" s="200">
        <f>C8+1</f>
        <v>2</v>
      </c>
      <c r="G8" s="332"/>
      <c r="H8" s="333"/>
      <c r="I8" s="200">
        <f>F8+1</f>
        <v>3</v>
      </c>
      <c r="J8" s="332"/>
      <c r="K8" s="333"/>
      <c r="L8" s="200">
        <f>I8+1</f>
        <v>4</v>
      </c>
      <c r="M8" s="332"/>
      <c r="N8" s="333"/>
      <c r="O8" s="200">
        <f>L8+1</f>
        <v>5</v>
      </c>
      <c r="P8" s="332"/>
      <c r="Q8" s="333"/>
      <c r="R8" s="172">
        <f>O8+1</f>
        <v>6</v>
      </c>
      <c r="S8" s="173">
        <f>R8+1</f>
        <v>7</v>
      </c>
      <c r="T8" s="9"/>
      <c r="U8" s="118"/>
      <c r="V8" s="260" t="s">
        <v>37</v>
      </c>
      <c r="W8" s="281"/>
      <c r="X8" s="53"/>
      <c r="Y8" s="67"/>
      <c r="Z8" s="67"/>
      <c r="AA8" s="67"/>
      <c r="AB8" s="67"/>
    </row>
    <row r="9" spans="1:41" s="53" customFormat="1" ht="18.95" customHeight="1" x14ac:dyDescent="0.3">
      <c r="A9" s="345"/>
      <c r="B9" s="262" t="s">
        <v>9</v>
      </c>
      <c r="C9" s="200">
        <f>S8+1</f>
        <v>8</v>
      </c>
      <c r="D9" s="332"/>
      <c r="E9" s="333"/>
      <c r="F9" s="200">
        <f>C9+1</f>
        <v>9</v>
      </c>
      <c r="G9" s="332"/>
      <c r="H9" s="333"/>
      <c r="I9" s="200">
        <f>F9+1</f>
        <v>10</v>
      </c>
      <c r="J9" s="332"/>
      <c r="K9" s="333"/>
      <c r="L9" s="200">
        <f>I9+1</f>
        <v>11</v>
      </c>
      <c r="M9" s="332"/>
      <c r="N9" s="333"/>
      <c r="O9" s="200">
        <f>L9+1</f>
        <v>12</v>
      </c>
      <c r="P9" s="332"/>
      <c r="Q9" s="333"/>
      <c r="R9" s="263">
        <f>O9+1</f>
        <v>13</v>
      </c>
      <c r="S9" s="264">
        <f>R9+1</f>
        <v>14</v>
      </c>
      <c r="T9" s="265"/>
      <c r="U9" s="118"/>
      <c r="V9" s="267" t="s">
        <v>38</v>
      </c>
      <c r="W9" s="268" t="s">
        <v>39</v>
      </c>
      <c r="X9" s="55"/>
      <c r="Y9" s="266"/>
      <c r="Z9" s="266"/>
      <c r="AA9" s="266"/>
      <c r="AB9" s="266"/>
      <c r="AC9" s="266"/>
    </row>
    <row r="10" spans="1:41" ht="18.95" customHeight="1" x14ac:dyDescent="0.3">
      <c r="A10" s="345"/>
      <c r="B10" s="43" t="s">
        <v>9</v>
      </c>
      <c r="C10" s="152">
        <f>S9+1</f>
        <v>15</v>
      </c>
      <c r="D10" s="177"/>
      <c r="E10" s="188"/>
      <c r="F10" s="152">
        <f>C10+1</f>
        <v>16</v>
      </c>
      <c r="G10" s="177"/>
      <c r="H10" s="188"/>
      <c r="I10" s="152">
        <f>F10+1</f>
        <v>17</v>
      </c>
      <c r="J10" s="177"/>
      <c r="K10" s="188"/>
      <c r="L10" s="152">
        <f>I10+1</f>
        <v>18</v>
      </c>
      <c r="M10" s="177"/>
      <c r="N10" s="188"/>
      <c r="O10" s="152">
        <f>L10+1</f>
        <v>19</v>
      </c>
      <c r="P10" s="177"/>
      <c r="Q10" s="188"/>
      <c r="R10" s="172">
        <f>O10+1</f>
        <v>20</v>
      </c>
      <c r="S10" s="173">
        <f>R10+1</f>
        <v>21</v>
      </c>
      <c r="T10" s="9"/>
      <c r="U10" s="118"/>
      <c r="V10" s="261" t="s">
        <v>40</v>
      </c>
      <c r="W10" s="273"/>
      <c r="X10" s="53"/>
      <c r="Y10" s="58"/>
      <c r="Z10" s="58"/>
      <c r="AA10" s="58"/>
      <c r="AB10" s="58"/>
      <c r="AC10" s="58"/>
    </row>
    <row r="11" spans="1:41" ht="18.95" customHeight="1" x14ac:dyDescent="0.3">
      <c r="A11" s="345"/>
      <c r="B11" s="99" t="s">
        <v>9</v>
      </c>
      <c r="C11" s="152">
        <f>S10+1</f>
        <v>22</v>
      </c>
      <c r="D11" s="177"/>
      <c r="E11" s="188"/>
      <c r="F11" s="152">
        <f>C11+1</f>
        <v>23</v>
      </c>
      <c r="G11" s="177"/>
      <c r="H11" s="188"/>
      <c r="I11" s="152">
        <f>F11+1</f>
        <v>24</v>
      </c>
      <c r="J11" s="177"/>
      <c r="K11" s="178"/>
      <c r="L11" s="152">
        <f>I11+1</f>
        <v>25</v>
      </c>
      <c r="M11" s="177"/>
      <c r="N11" s="178"/>
      <c r="O11" s="152">
        <f>L11+1</f>
        <v>26</v>
      </c>
      <c r="P11" s="153"/>
      <c r="Q11" s="197"/>
      <c r="R11" s="172">
        <f>O11+1</f>
        <v>27</v>
      </c>
      <c r="S11" s="173">
        <f>R11+1</f>
        <v>28</v>
      </c>
      <c r="T11" s="9"/>
      <c r="U11" s="118"/>
      <c r="V11" s="267" t="s">
        <v>98</v>
      </c>
      <c r="W11" s="268" t="s">
        <v>99</v>
      </c>
      <c r="X11" s="53"/>
      <c r="Y11" s="58"/>
      <c r="Z11" s="58"/>
      <c r="AA11" s="58"/>
      <c r="AB11" s="58"/>
      <c r="AC11" s="58"/>
    </row>
    <row r="12" spans="1:41" ht="18.95" customHeight="1" thickBot="1" x14ac:dyDescent="0.35">
      <c r="A12" s="345"/>
      <c r="B12" s="99"/>
      <c r="C12" s="152">
        <f>S11+1</f>
        <v>29</v>
      </c>
      <c r="D12" s="198"/>
      <c r="E12" s="199"/>
      <c r="F12" s="152">
        <f>C12+1</f>
        <v>30</v>
      </c>
      <c r="G12" s="177"/>
      <c r="H12" s="188"/>
      <c r="I12" s="152">
        <f>F12+1</f>
        <v>31</v>
      </c>
      <c r="J12" s="177"/>
      <c r="K12" s="178"/>
      <c r="L12" s="39"/>
      <c r="M12" s="65"/>
      <c r="N12" s="64"/>
      <c r="O12" s="39"/>
      <c r="P12" s="65"/>
      <c r="Q12" s="64"/>
      <c r="R12" s="175"/>
      <c r="S12" s="156"/>
      <c r="T12" s="9"/>
      <c r="U12" s="118"/>
      <c r="V12" s="267" t="s">
        <v>100</v>
      </c>
      <c r="W12" s="268" t="s">
        <v>116</v>
      </c>
      <c r="X12" s="53"/>
      <c r="Y12" s="58"/>
      <c r="Z12" s="58"/>
      <c r="AA12" s="58"/>
      <c r="AB12" s="58"/>
      <c r="AC12" s="58"/>
    </row>
    <row r="13" spans="1:41" ht="18.95" customHeight="1" thickTop="1" thickBot="1" x14ac:dyDescent="0.35">
      <c r="A13" s="345"/>
      <c r="B13" s="88"/>
      <c r="C13" s="39"/>
      <c r="D13" s="40"/>
      <c r="E13" s="41"/>
      <c r="F13" s="39"/>
      <c r="G13" s="40"/>
      <c r="H13" s="41"/>
      <c r="I13" s="39"/>
      <c r="J13" s="40"/>
      <c r="K13" s="41"/>
      <c r="L13" s="39"/>
      <c r="M13" s="40"/>
      <c r="N13" s="101"/>
      <c r="O13" s="142"/>
      <c r="P13" s="143"/>
      <c r="Q13" s="214"/>
      <c r="R13" s="233"/>
      <c r="S13" s="232">
        <v>1</v>
      </c>
      <c r="T13" s="10"/>
      <c r="U13" s="119"/>
      <c r="V13" s="267" t="s">
        <v>105</v>
      </c>
      <c r="W13" s="268" t="s">
        <v>103</v>
      </c>
      <c r="X13" s="53"/>
      <c r="Y13" s="58"/>
      <c r="Z13" s="58"/>
      <c r="AA13" s="58"/>
      <c r="AB13" s="58"/>
      <c r="AC13" s="58"/>
    </row>
    <row r="14" spans="1:41" ht="18.95" customHeight="1" thickTop="1" x14ac:dyDescent="0.3">
      <c r="A14" s="345"/>
      <c r="B14" s="86" t="s">
        <v>19</v>
      </c>
      <c r="C14" s="339">
        <f t="shared" ref="C14:C26" si="0">S13+1</f>
        <v>2</v>
      </c>
      <c r="D14" s="340"/>
      <c r="E14" s="341"/>
      <c r="F14" s="342">
        <f t="shared" ref="F14:F44" si="1">C14+1</f>
        <v>3</v>
      </c>
      <c r="G14" s="340"/>
      <c r="H14" s="341"/>
      <c r="I14" s="342">
        <f>F14+1</f>
        <v>4</v>
      </c>
      <c r="J14" s="340"/>
      <c r="K14" s="341"/>
      <c r="L14" s="342">
        <f t="shared" ref="L14:L30" si="2">I14+1</f>
        <v>5</v>
      </c>
      <c r="M14" s="340"/>
      <c r="N14" s="341"/>
      <c r="O14" s="151">
        <f t="shared" ref="O14:O52" si="3">L14+1</f>
        <v>6</v>
      </c>
      <c r="P14" s="343"/>
      <c r="Q14" s="344"/>
      <c r="R14" s="195">
        <f t="shared" ref="R14:R21" si="4">O14+1</f>
        <v>7</v>
      </c>
      <c r="S14" s="169">
        <f t="shared" ref="S14:S20" si="5">R14+1</f>
        <v>8</v>
      </c>
      <c r="T14" s="9"/>
      <c r="U14" s="114"/>
      <c r="V14" s="269" t="s">
        <v>104</v>
      </c>
      <c r="W14" s="270" t="s">
        <v>41</v>
      </c>
      <c r="X14" s="53"/>
      <c r="Y14" s="67"/>
      <c r="Z14" s="71"/>
      <c r="AA14" s="67"/>
      <c r="AC14" s="58"/>
    </row>
    <row r="15" spans="1:41" ht="18.95" customHeight="1" x14ac:dyDescent="0.3">
      <c r="A15" s="345"/>
      <c r="B15" s="47" t="s">
        <v>9</v>
      </c>
      <c r="C15" s="146">
        <f t="shared" si="0"/>
        <v>9</v>
      </c>
      <c r="D15" s="177"/>
      <c r="E15" s="188"/>
      <c r="F15" s="254">
        <f t="shared" si="1"/>
        <v>10</v>
      </c>
      <c r="G15" s="255"/>
      <c r="H15" s="256"/>
      <c r="I15" s="215">
        <f>F15+1</f>
        <v>11</v>
      </c>
      <c r="J15" s="216"/>
      <c r="K15" s="217"/>
      <c r="L15" s="35">
        <f t="shared" si="2"/>
        <v>12</v>
      </c>
      <c r="M15" s="32">
        <v>1</v>
      </c>
      <c r="N15" s="33">
        <v>1</v>
      </c>
      <c r="O15" s="31">
        <f t="shared" si="3"/>
        <v>13</v>
      </c>
      <c r="P15" s="32">
        <v>1</v>
      </c>
      <c r="Q15" s="33">
        <v>1</v>
      </c>
      <c r="R15" s="168">
        <f t="shared" si="4"/>
        <v>14</v>
      </c>
      <c r="S15" s="196">
        <f t="shared" si="5"/>
        <v>15</v>
      </c>
      <c r="T15" s="9"/>
      <c r="U15" s="120">
        <v>2</v>
      </c>
      <c r="V15" s="261" t="s">
        <v>42</v>
      </c>
      <c r="W15" s="273"/>
      <c r="X15" s="53"/>
      <c r="Y15" s="67"/>
      <c r="Z15" s="67"/>
      <c r="AA15" s="67"/>
      <c r="AB15" s="67"/>
      <c r="AC15" s="58"/>
    </row>
    <row r="16" spans="1:41" ht="18.95" customHeight="1" x14ac:dyDescent="0.3">
      <c r="A16" s="345"/>
      <c r="B16" s="47" t="s">
        <v>9</v>
      </c>
      <c r="C16" s="63">
        <f t="shared" si="0"/>
        <v>16</v>
      </c>
      <c r="D16" s="32">
        <v>2</v>
      </c>
      <c r="E16" s="33">
        <v>1</v>
      </c>
      <c r="F16" s="31">
        <f t="shared" si="1"/>
        <v>17</v>
      </c>
      <c r="G16" s="32">
        <v>2</v>
      </c>
      <c r="H16" s="33">
        <v>1</v>
      </c>
      <c r="I16" s="31">
        <f>F16+1</f>
        <v>18</v>
      </c>
      <c r="J16" s="32">
        <v>2</v>
      </c>
      <c r="K16" s="33">
        <v>1</v>
      </c>
      <c r="L16" s="31">
        <f t="shared" si="2"/>
        <v>19</v>
      </c>
      <c r="M16" s="32">
        <v>2</v>
      </c>
      <c r="N16" s="33">
        <v>1</v>
      </c>
      <c r="O16" s="31">
        <f t="shared" si="3"/>
        <v>20</v>
      </c>
      <c r="P16" s="32">
        <v>2</v>
      </c>
      <c r="Q16" s="33">
        <v>1</v>
      </c>
      <c r="R16" s="174">
        <f t="shared" si="4"/>
        <v>21</v>
      </c>
      <c r="S16" s="171">
        <f t="shared" si="5"/>
        <v>22</v>
      </c>
      <c r="T16" s="9"/>
      <c r="U16" s="120">
        <f t="shared" ref="U16:U21" si="6">U15+5</f>
        <v>7</v>
      </c>
      <c r="V16" s="325" t="s">
        <v>90</v>
      </c>
      <c r="W16" s="326" t="s">
        <v>45</v>
      </c>
      <c r="X16" s="55"/>
      <c r="Y16" s="58"/>
      <c r="Z16" s="58"/>
      <c r="AA16" s="58"/>
      <c r="AB16" s="58"/>
      <c r="AC16" s="58"/>
    </row>
    <row r="17" spans="1:29" ht="18.95" customHeight="1" x14ac:dyDescent="0.3">
      <c r="A17" s="345"/>
      <c r="B17" s="87" t="s">
        <v>9</v>
      </c>
      <c r="C17" s="63">
        <f t="shared" si="0"/>
        <v>23</v>
      </c>
      <c r="D17" s="29">
        <v>1</v>
      </c>
      <c r="E17" s="30">
        <v>2</v>
      </c>
      <c r="F17" s="31">
        <f t="shared" si="1"/>
        <v>24</v>
      </c>
      <c r="G17" s="32">
        <v>1</v>
      </c>
      <c r="H17" s="33">
        <v>2</v>
      </c>
      <c r="I17" s="31">
        <f>F17+1</f>
        <v>25</v>
      </c>
      <c r="J17" s="32">
        <v>1</v>
      </c>
      <c r="K17" s="33">
        <v>2</v>
      </c>
      <c r="L17" s="31">
        <f>I17+1</f>
        <v>26</v>
      </c>
      <c r="M17" s="32">
        <v>1</v>
      </c>
      <c r="N17" s="33">
        <v>2</v>
      </c>
      <c r="O17" s="31">
        <f t="shared" si="3"/>
        <v>27</v>
      </c>
      <c r="P17" s="32">
        <v>1</v>
      </c>
      <c r="Q17" s="33">
        <v>2</v>
      </c>
      <c r="R17" s="174">
        <f t="shared" si="4"/>
        <v>28</v>
      </c>
      <c r="S17" s="171">
        <f t="shared" si="5"/>
        <v>29</v>
      </c>
      <c r="T17" s="9"/>
      <c r="U17" s="120">
        <f t="shared" si="6"/>
        <v>12</v>
      </c>
      <c r="V17" s="271" t="s">
        <v>43</v>
      </c>
      <c r="W17" s="268" t="s">
        <v>48</v>
      </c>
      <c r="X17" s="53"/>
      <c r="Y17" s="56"/>
      <c r="Z17" s="56"/>
      <c r="AA17" s="56"/>
      <c r="AB17" s="56"/>
      <c r="AC17" s="58"/>
    </row>
    <row r="18" spans="1:29" ht="18.95" customHeight="1" x14ac:dyDescent="0.3">
      <c r="A18" s="345"/>
      <c r="B18" s="85" t="s">
        <v>10</v>
      </c>
      <c r="C18" s="63">
        <f t="shared" si="0"/>
        <v>30</v>
      </c>
      <c r="D18" s="29">
        <v>2</v>
      </c>
      <c r="E18" s="30">
        <v>2</v>
      </c>
      <c r="F18" s="31">
        <v>1</v>
      </c>
      <c r="G18" s="32">
        <v>2</v>
      </c>
      <c r="H18" s="33">
        <v>2</v>
      </c>
      <c r="I18" s="31">
        <f t="shared" ref="I18:I44" si="7">F18+1</f>
        <v>2</v>
      </c>
      <c r="J18" s="32">
        <v>2</v>
      </c>
      <c r="K18" s="33">
        <v>2</v>
      </c>
      <c r="L18" s="31">
        <f t="shared" si="2"/>
        <v>3</v>
      </c>
      <c r="M18" s="32">
        <v>2</v>
      </c>
      <c r="N18" s="33">
        <v>2</v>
      </c>
      <c r="O18" s="31">
        <f t="shared" si="3"/>
        <v>4</v>
      </c>
      <c r="P18" s="32">
        <v>2</v>
      </c>
      <c r="Q18" s="33">
        <v>2</v>
      </c>
      <c r="R18" s="174">
        <f t="shared" si="4"/>
        <v>5</v>
      </c>
      <c r="S18" s="171">
        <f t="shared" si="5"/>
        <v>6</v>
      </c>
      <c r="T18" s="9"/>
      <c r="U18" s="120">
        <f t="shared" si="6"/>
        <v>17</v>
      </c>
      <c r="V18" s="271" t="s">
        <v>44</v>
      </c>
      <c r="W18" s="268" t="s">
        <v>47</v>
      </c>
      <c r="X18" s="53"/>
      <c r="Y18" s="56"/>
      <c r="Z18" s="56"/>
      <c r="AA18" s="56"/>
      <c r="AB18" s="56"/>
      <c r="AC18" s="58"/>
    </row>
    <row r="19" spans="1:29" ht="18.95" customHeight="1" x14ac:dyDescent="0.3">
      <c r="A19" s="345"/>
      <c r="B19" s="47" t="s">
        <v>9</v>
      </c>
      <c r="C19" s="52">
        <f t="shared" si="0"/>
        <v>7</v>
      </c>
      <c r="D19" s="29">
        <v>1</v>
      </c>
      <c r="E19" s="30">
        <v>1</v>
      </c>
      <c r="F19" s="31">
        <f t="shared" si="1"/>
        <v>8</v>
      </c>
      <c r="G19" s="32">
        <v>1</v>
      </c>
      <c r="H19" s="33">
        <v>1</v>
      </c>
      <c r="I19" s="31">
        <f t="shared" si="7"/>
        <v>9</v>
      </c>
      <c r="J19" s="32">
        <v>1</v>
      </c>
      <c r="K19" s="33">
        <v>1</v>
      </c>
      <c r="L19" s="31">
        <f t="shared" si="2"/>
        <v>10</v>
      </c>
      <c r="M19" s="32">
        <v>1</v>
      </c>
      <c r="N19" s="33">
        <v>1</v>
      </c>
      <c r="O19" s="31">
        <f t="shared" si="3"/>
        <v>11</v>
      </c>
      <c r="P19" s="32">
        <v>1</v>
      </c>
      <c r="Q19" s="33">
        <v>1</v>
      </c>
      <c r="R19" s="218">
        <f t="shared" si="4"/>
        <v>12</v>
      </c>
      <c r="S19" s="171">
        <f t="shared" si="5"/>
        <v>13</v>
      </c>
      <c r="T19" s="9"/>
      <c r="U19" s="120">
        <f t="shared" si="6"/>
        <v>22</v>
      </c>
      <c r="V19" s="325" t="s">
        <v>91</v>
      </c>
      <c r="W19" s="327" t="s">
        <v>46</v>
      </c>
      <c r="X19" s="53"/>
      <c r="Y19" s="56"/>
      <c r="Z19" s="56"/>
      <c r="AA19" s="56"/>
      <c r="AB19" s="56"/>
      <c r="AC19" s="58"/>
    </row>
    <row r="20" spans="1:29" ht="18.95" customHeight="1" x14ac:dyDescent="0.3">
      <c r="A20" s="345"/>
      <c r="B20" s="47" t="s">
        <v>9</v>
      </c>
      <c r="C20" s="52">
        <f t="shared" si="0"/>
        <v>14</v>
      </c>
      <c r="D20" s="36">
        <v>2</v>
      </c>
      <c r="E20" s="37">
        <v>1</v>
      </c>
      <c r="F20" s="31">
        <f t="shared" si="1"/>
        <v>15</v>
      </c>
      <c r="G20" s="32">
        <v>2</v>
      </c>
      <c r="H20" s="33">
        <v>1</v>
      </c>
      <c r="I20" s="35">
        <f t="shared" si="7"/>
        <v>16</v>
      </c>
      <c r="J20" s="32">
        <v>2</v>
      </c>
      <c r="K20" s="33">
        <v>1</v>
      </c>
      <c r="L20" s="35">
        <f t="shared" si="2"/>
        <v>17</v>
      </c>
      <c r="M20" s="32">
        <v>2</v>
      </c>
      <c r="N20" s="33">
        <v>1</v>
      </c>
      <c r="O20" s="35">
        <f t="shared" si="3"/>
        <v>18</v>
      </c>
      <c r="P20" s="32">
        <v>2</v>
      </c>
      <c r="Q20" s="33">
        <v>1</v>
      </c>
      <c r="R20" s="168">
        <f t="shared" si="4"/>
        <v>19</v>
      </c>
      <c r="S20" s="173">
        <f t="shared" si="5"/>
        <v>20</v>
      </c>
      <c r="T20" s="9"/>
      <c r="U20" s="120">
        <f t="shared" si="6"/>
        <v>27</v>
      </c>
      <c r="V20" s="272" t="s">
        <v>49</v>
      </c>
      <c r="W20" s="268"/>
      <c r="X20" s="53"/>
      <c r="Y20" s="56"/>
      <c r="Z20" s="56"/>
      <c r="AA20" s="56"/>
      <c r="AB20" s="56"/>
      <c r="AC20" s="58"/>
    </row>
    <row r="21" spans="1:29" ht="18.95" customHeight="1" x14ac:dyDescent="0.3">
      <c r="A21" s="345"/>
      <c r="B21" s="47" t="s">
        <v>9</v>
      </c>
      <c r="C21" s="66">
        <f t="shared" si="0"/>
        <v>21</v>
      </c>
      <c r="D21" s="29">
        <v>1</v>
      </c>
      <c r="E21" s="30">
        <v>2</v>
      </c>
      <c r="F21" s="31">
        <f t="shared" si="1"/>
        <v>22</v>
      </c>
      <c r="G21" s="29">
        <v>1</v>
      </c>
      <c r="H21" s="30">
        <v>2</v>
      </c>
      <c r="I21" s="31">
        <f t="shared" si="7"/>
        <v>23</v>
      </c>
      <c r="J21" s="32">
        <v>1</v>
      </c>
      <c r="K21" s="33">
        <v>2</v>
      </c>
      <c r="L21" s="35">
        <f t="shared" si="2"/>
        <v>24</v>
      </c>
      <c r="M21" s="32">
        <v>1</v>
      </c>
      <c r="N21" s="33">
        <v>2</v>
      </c>
      <c r="O21" s="35">
        <f t="shared" si="3"/>
        <v>25</v>
      </c>
      <c r="P21" s="32">
        <v>1</v>
      </c>
      <c r="Q21" s="33">
        <v>2</v>
      </c>
      <c r="R21" s="172">
        <f t="shared" si="4"/>
        <v>26</v>
      </c>
      <c r="S21" s="173">
        <f>R21+1</f>
        <v>27</v>
      </c>
      <c r="T21" s="9"/>
      <c r="U21" s="120">
        <f t="shared" si="6"/>
        <v>32</v>
      </c>
      <c r="V21" s="271" t="s">
        <v>50</v>
      </c>
      <c r="W21" s="268" t="s">
        <v>52</v>
      </c>
    </row>
    <row r="22" spans="1:29" ht="18.95" customHeight="1" x14ac:dyDescent="0.3">
      <c r="A22" s="345"/>
      <c r="B22" s="47" t="s">
        <v>9</v>
      </c>
      <c r="C22" s="66">
        <f t="shared" si="0"/>
        <v>28</v>
      </c>
      <c r="D22" s="29">
        <v>2</v>
      </c>
      <c r="E22" s="30">
        <v>2</v>
      </c>
      <c r="F22" s="31">
        <f t="shared" si="1"/>
        <v>29</v>
      </c>
      <c r="G22" s="29">
        <v>2</v>
      </c>
      <c r="H22" s="30">
        <v>2</v>
      </c>
      <c r="I22" s="76">
        <f t="shared" ref="I22" si="8">F22+1</f>
        <v>30</v>
      </c>
      <c r="J22" s="70"/>
      <c r="K22" s="89"/>
      <c r="L22" s="76">
        <f t="shared" si="2"/>
        <v>31</v>
      </c>
      <c r="M22" s="70"/>
      <c r="N22" s="89"/>
      <c r="O22" s="215">
        <v>1</v>
      </c>
      <c r="P22" s="216"/>
      <c r="Q22" s="217"/>
      <c r="R22" s="172">
        <f t="shared" ref="R22:R60" si="9">O22+1</f>
        <v>2</v>
      </c>
      <c r="S22" s="171">
        <f t="shared" ref="S22:S33" si="10">R22+1</f>
        <v>3</v>
      </c>
      <c r="T22" s="9"/>
      <c r="U22" s="131">
        <f>U21+2</f>
        <v>34</v>
      </c>
      <c r="V22" s="271" t="s">
        <v>51</v>
      </c>
      <c r="W22" s="268" t="s">
        <v>53</v>
      </c>
      <c r="X22" s="53"/>
      <c r="Y22" s="56"/>
      <c r="Z22" s="56"/>
      <c r="AA22" s="56"/>
      <c r="AB22" s="57"/>
    </row>
    <row r="23" spans="1:29" ht="18.95" customHeight="1" x14ac:dyDescent="0.3">
      <c r="A23" s="345"/>
      <c r="B23" s="85" t="s">
        <v>11</v>
      </c>
      <c r="C23" s="100">
        <f t="shared" si="0"/>
        <v>4</v>
      </c>
      <c r="D23" s="70"/>
      <c r="E23" s="89"/>
      <c r="F23" s="76">
        <f t="shared" si="1"/>
        <v>5</v>
      </c>
      <c r="G23" s="70"/>
      <c r="H23" s="89"/>
      <c r="I23" s="76">
        <f t="shared" si="7"/>
        <v>6</v>
      </c>
      <c r="J23" s="70"/>
      <c r="K23" s="89"/>
      <c r="L23" s="257" t="s">
        <v>35</v>
      </c>
      <c r="M23" s="29">
        <v>2</v>
      </c>
      <c r="N23" s="30">
        <v>2</v>
      </c>
      <c r="O23" s="28">
        <v>8</v>
      </c>
      <c r="P23" s="29">
        <v>2</v>
      </c>
      <c r="Q23" s="30">
        <v>2</v>
      </c>
      <c r="R23" s="174">
        <f>O23+1</f>
        <v>9</v>
      </c>
      <c r="S23" s="171">
        <f t="shared" si="10"/>
        <v>10</v>
      </c>
      <c r="T23" s="9"/>
      <c r="U23" s="120">
        <v>2</v>
      </c>
      <c r="V23" s="272" t="s">
        <v>54</v>
      </c>
      <c r="W23" s="273"/>
      <c r="X23" s="53"/>
      <c r="Y23" s="56"/>
      <c r="Z23" s="56"/>
      <c r="AA23" s="56"/>
      <c r="AB23" s="56"/>
    </row>
    <row r="24" spans="1:29" ht="18.95" customHeight="1" x14ac:dyDescent="0.3">
      <c r="A24" s="345"/>
      <c r="B24" s="47" t="s">
        <v>9</v>
      </c>
      <c r="C24" s="52">
        <f t="shared" si="0"/>
        <v>11</v>
      </c>
      <c r="D24" s="29">
        <v>1</v>
      </c>
      <c r="E24" s="30">
        <v>1</v>
      </c>
      <c r="F24" s="28">
        <f t="shared" si="1"/>
        <v>12</v>
      </c>
      <c r="G24" s="29">
        <v>1</v>
      </c>
      <c r="H24" s="30">
        <v>1</v>
      </c>
      <c r="I24" s="28">
        <f t="shared" si="7"/>
        <v>13</v>
      </c>
      <c r="J24" s="32">
        <v>1</v>
      </c>
      <c r="K24" s="33">
        <v>1</v>
      </c>
      <c r="L24" s="28">
        <f t="shared" si="2"/>
        <v>14</v>
      </c>
      <c r="M24" s="29">
        <v>1</v>
      </c>
      <c r="N24" s="30">
        <v>1</v>
      </c>
      <c r="O24" s="28">
        <f t="shared" si="3"/>
        <v>15</v>
      </c>
      <c r="P24" s="29">
        <v>1</v>
      </c>
      <c r="Q24" s="30">
        <v>1</v>
      </c>
      <c r="R24" s="174">
        <f t="shared" si="9"/>
        <v>16</v>
      </c>
      <c r="S24" s="171">
        <f t="shared" si="10"/>
        <v>17</v>
      </c>
      <c r="T24" s="9"/>
      <c r="U24" s="120">
        <f>U23+5</f>
        <v>7</v>
      </c>
      <c r="V24" s="271" t="s">
        <v>55</v>
      </c>
      <c r="W24" s="268" t="s">
        <v>58</v>
      </c>
    </row>
    <row r="25" spans="1:29" ht="18.95" customHeight="1" x14ac:dyDescent="0.3">
      <c r="A25" s="345"/>
      <c r="B25" s="47" t="s">
        <v>9</v>
      </c>
      <c r="C25" s="52">
        <f t="shared" si="0"/>
        <v>18</v>
      </c>
      <c r="D25" s="29">
        <v>2</v>
      </c>
      <c r="E25" s="30">
        <v>1</v>
      </c>
      <c r="F25" s="28">
        <f t="shared" si="1"/>
        <v>19</v>
      </c>
      <c r="G25" s="29">
        <v>2</v>
      </c>
      <c r="H25" s="30">
        <v>1</v>
      </c>
      <c r="I25" s="28">
        <f t="shared" si="7"/>
        <v>20</v>
      </c>
      <c r="J25" s="32">
        <v>2</v>
      </c>
      <c r="K25" s="33">
        <v>1</v>
      </c>
      <c r="L25" s="28">
        <f t="shared" si="2"/>
        <v>21</v>
      </c>
      <c r="M25" s="32">
        <v>2</v>
      </c>
      <c r="N25" s="33">
        <v>1</v>
      </c>
      <c r="O25" s="28">
        <f t="shared" si="3"/>
        <v>22</v>
      </c>
      <c r="P25" s="29">
        <v>2</v>
      </c>
      <c r="Q25" s="30">
        <v>1</v>
      </c>
      <c r="R25" s="174">
        <f t="shared" si="9"/>
        <v>23</v>
      </c>
      <c r="S25" s="171">
        <f t="shared" si="10"/>
        <v>24</v>
      </c>
      <c r="T25" s="9"/>
      <c r="U25" s="120">
        <f>U24+5</f>
        <v>12</v>
      </c>
      <c r="V25" s="271" t="s">
        <v>56</v>
      </c>
      <c r="W25" s="274" t="s">
        <v>59</v>
      </c>
    </row>
    <row r="26" spans="1:29" ht="18.95" customHeight="1" x14ac:dyDescent="0.3">
      <c r="A26" s="345"/>
      <c r="B26" s="47" t="s">
        <v>9</v>
      </c>
      <c r="C26" s="52">
        <f t="shared" si="0"/>
        <v>25</v>
      </c>
      <c r="D26" s="36">
        <v>1</v>
      </c>
      <c r="E26" s="37">
        <v>2</v>
      </c>
      <c r="F26" s="84">
        <f>C26+1</f>
        <v>26</v>
      </c>
      <c r="G26" s="32">
        <v>1</v>
      </c>
      <c r="H26" s="33">
        <v>2</v>
      </c>
      <c r="I26" s="31">
        <f t="shared" si="7"/>
        <v>27</v>
      </c>
      <c r="J26" s="32">
        <v>1</v>
      </c>
      <c r="K26" s="33">
        <v>2</v>
      </c>
      <c r="L26" s="28">
        <f t="shared" si="2"/>
        <v>28</v>
      </c>
      <c r="M26" s="32">
        <v>1</v>
      </c>
      <c r="N26" s="33">
        <v>2</v>
      </c>
      <c r="O26" s="28">
        <f t="shared" ref="O26" si="11">L26+1</f>
        <v>29</v>
      </c>
      <c r="P26" s="29">
        <v>1</v>
      </c>
      <c r="Q26" s="30">
        <v>2</v>
      </c>
      <c r="R26" s="174">
        <f t="shared" si="9"/>
        <v>30</v>
      </c>
      <c r="S26" s="171">
        <v>1</v>
      </c>
      <c r="T26" s="80"/>
      <c r="U26" s="120">
        <f>U25+5</f>
        <v>17</v>
      </c>
      <c r="V26" s="271" t="s">
        <v>57</v>
      </c>
      <c r="W26" s="274" t="s">
        <v>60</v>
      </c>
    </row>
    <row r="27" spans="1:29" ht="18.95" customHeight="1" x14ac:dyDescent="0.3">
      <c r="A27" s="345"/>
      <c r="B27" s="85" t="s">
        <v>12</v>
      </c>
      <c r="C27" s="52">
        <f t="shared" ref="C27:C34" si="12">S26+1</f>
        <v>2</v>
      </c>
      <c r="D27" s="36">
        <v>2</v>
      </c>
      <c r="E27" s="37">
        <v>2</v>
      </c>
      <c r="F27" s="84">
        <f t="shared" si="1"/>
        <v>3</v>
      </c>
      <c r="G27" s="32">
        <v>2</v>
      </c>
      <c r="H27" s="33">
        <v>2</v>
      </c>
      <c r="I27" s="31">
        <f>F27+1</f>
        <v>4</v>
      </c>
      <c r="J27" s="32">
        <v>2</v>
      </c>
      <c r="K27" s="33">
        <v>2</v>
      </c>
      <c r="L27" s="28">
        <f>I27+1</f>
        <v>5</v>
      </c>
      <c r="M27" s="32">
        <v>2</v>
      </c>
      <c r="N27" s="33">
        <v>2</v>
      </c>
      <c r="O27" s="215">
        <f t="shared" si="3"/>
        <v>6</v>
      </c>
      <c r="P27" s="216"/>
      <c r="Q27" s="217"/>
      <c r="R27" s="174">
        <f t="shared" si="9"/>
        <v>7</v>
      </c>
      <c r="S27" s="219">
        <f t="shared" si="10"/>
        <v>8</v>
      </c>
      <c r="T27" s="9"/>
      <c r="U27" s="120">
        <f>U26+4</f>
        <v>21</v>
      </c>
      <c r="V27" s="272" t="s">
        <v>115</v>
      </c>
      <c r="W27" s="275"/>
    </row>
    <row r="28" spans="1:29" ht="18.95" customHeight="1" x14ac:dyDescent="0.3">
      <c r="A28" s="345"/>
      <c r="B28" s="47" t="s">
        <v>9</v>
      </c>
      <c r="C28" s="63">
        <f t="shared" si="12"/>
        <v>9</v>
      </c>
      <c r="D28" s="29">
        <v>1</v>
      </c>
      <c r="E28" s="30">
        <v>1</v>
      </c>
      <c r="F28" s="31">
        <f t="shared" si="1"/>
        <v>10</v>
      </c>
      <c r="G28" s="32">
        <v>1</v>
      </c>
      <c r="H28" s="33">
        <v>1</v>
      </c>
      <c r="I28" s="31">
        <f t="shared" si="7"/>
        <v>11</v>
      </c>
      <c r="J28" s="32">
        <v>1</v>
      </c>
      <c r="K28" s="33">
        <v>1</v>
      </c>
      <c r="L28" s="31">
        <f t="shared" si="2"/>
        <v>12</v>
      </c>
      <c r="M28" s="32">
        <v>1</v>
      </c>
      <c r="N28" s="82">
        <v>1</v>
      </c>
      <c r="O28" s="31">
        <f t="shared" si="3"/>
        <v>13</v>
      </c>
      <c r="P28" s="32">
        <v>1</v>
      </c>
      <c r="Q28" s="33">
        <v>1</v>
      </c>
      <c r="R28" s="174">
        <f t="shared" si="9"/>
        <v>14</v>
      </c>
      <c r="S28" s="171">
        <f t="shared" si="10"/>
        <v>15</v>
      </c>
      <c r="T28" s="9"/>
      <c r="U28" s="120">
        <f>U27+5</f>
        <v>26</v>
      </c>
      <c r="V28" s="276" t="s">
        <v>61</v>
      </c>
      <c r="W28" s="277" t="s">
        <v>63</v>
      </c>
    </row>
    <row r="29" spans="1:29" ht="18.95" customHeight="1" thickBot="1" x14ac:dyDescent="0.35">
      <c r="A29" s="345"/>
      <c r="B29" s="47" t="s">
        <v>9</v>
      </c>
      <c r="C29" s="63">
        <f>S28+1</f>
        <v>16</v>
      </c>
      <c r="D29" s="29">
        <v>2</v>
      </c>
      <c r="E29" s="30">
        <v>1</v>
      </c>
      <c r="F29" s="31">
        <f>C29+1</f>
        <v>17</v>
      </c>
      <c r="G29" s="32">
        <v>2</v>
      </c>
      <c r="H29" s="68">
        <v>1</v>
      </c>
      <c r="I29" s="31">
        <f t="shared" si="7"/>
        <v>18</v>
      </c>
      <c r="J29" s="32">
        <v>2</v>
      </c>
      <c r="K29" s="82">
        <v>1</v>
      </c>
      <c r="L29" s="31">
        <f t="shared" si="2"/>
        <v>19</v>
      </c>
      <c r="M29" s="32">
        <v>2</v>
      </c>
      <c r="N29" s="302">
        <v>2</v>
      </c>
      <c r="O29" s="31">
        <f t="shared" si="3"/>
        <v>20</v>
      </c>
      <c r="P29" s="32">
        <v>2</v>
      </c>
      <c r="Q29" s="303">
        <v>2</v>
      </c>
      <c r="R29" s="174">
        <f t="shared" si="9"/>
        <v>21</v>
      </c>
      <c r="S29" s="171">
        <f t="shared" si="10"/>
        <v>22</v>
      </c>
      <c r="T29" s="9"/>
      <c r="U29" s="131">
        <f>U28+5</f>
        <v>31</v>
      </c>
      <c r="V29" s="276" t="s">
        <v>62</v>
      </c>
      <c r="W29" s="278" t="s">
        <v>64</v>
      </c>
    </row>
    <row r="30" spans="1:29" ht="18.95" customHeight="1" thickTop="1" x14ac:dyDescent="0.25">
      <c r="A30" s="348">
        <v>2020</v>
      </c>
      <c r="B30" s="43" t="s">
        <v>9</v>
      </c>
      <c r="C30" s="234">
        <f t="shared" si="12"/>
        <v>23</v>
      </c>
      <c r="D30" s="235"/>
      <c r="E30" s="236"/>
      <c r="F30" s="194">
        <f t="shared" si="1"/>
        <v>24</v>
      </c>
      <c r="G30" s="193"/>
      <c r="H30" s="193"/>
      <c r="I30" s="220">
        <f t="shared" si="7"/>
        <v>25</v>
      </c>
      <c r="J30" s="221"/>
      <c r="K30" s="221"/>
      <c r="L30" s="220">
        <f t="shared" si="2"/>
        <v>26</v>
      </c>
      <c r="M30" s="221"/>
      <c r="N30" s="218"/>
      <c r="O30" s="194">
        <f>L30+1</f>
        <v>27</v>
      </c>
      <c r="P30" s="193"/>
      <c r="Q30" s="174"/>
      <c r="R30" s="174">
        <f t="shared" si="9"/>
        <v>28</v>
      </c>
      <c r="S30" s="171">
        <f t="shared" si="10"/>
        <v>29</v>
      </c>
      <c r="T30" s="9"/>
      <c r="U30" s="120"/>
      <c r="V30" s="279" t="s">
        <v>106</v>
      </c>
      <c r="W30" s="280" t="s">
        <v>92</v>
      </c>
    </row>
    <row r="31" spans="1:29" ht="18.95" customHeight="1" x14ac:dyDescent="0.3">
      <c r="A31" s="345"/>
      <c r="B31" s="43" t="s">
        <v>9</v>
      </c>
      <c r="C31" s="192">
        <f t="shared" ref="C31" si="13">S30+1</f>
        <v>30</v>
      </c>
      <c r="D31" s="193"/>
      <c r="E31" s="174"/>
      <c r="F31" s="194">
        <f t="shared" ref="F31" si="14">C31+1</f>
        <v>31</v>
      </c>
      <c r="G31" s="193"/>
      <c r="H31" s="193"/>
      <c r="I31" s="220">
        <v>1</v>
      </c>
      <c r="J31" s="221"/>
      <c r="K31" s="218"/>
      <c r="L31" s="152">
        <f t="shared" ref="L31:L34" si="15">I31+1</f>
        <v>2</v>
      </c>
      <c r="M31" s="177"/>
      <c r="N31" s="188"/>
      <c r="O31" s="152">
        <f t="shared" si="3"/>
        <v>3</v>
      </c>
      <c r="P31" s="177"/>
      <c r="Q31" s="188"/>
      <c r="R31" s="174">
        <f t="shared" si="9"/>
        <v>4</v>
      </c>
      <c r="S31" s="171">
        <f t="shared" si="10"/>
        <v>5</v>
      </c>
      <c r="T31" s="9"/>
      <c r="U31" s="120"/>
      <c r="V31" s="279" t="s">
        <v>107</v>
      </c>
      <c r="W31" s="280" t="s">
        <v>93</v>
      </c>
    </row>
    <row r="32" spans="1:29" ht="18.95" customHeight="1" x14ac:dyDescent="0.3">
      <c r="A32" s="345"/>
      <c r="B32" s="132" t="s">
        <v>13</v>
      </c>
      <c r="C32" s="222">
        <f t="shared" si="12"/>
        <v>6</v>
      </c>
      <c r="D32" s="216"/>
      <c r="E32" s="217"/>
      <c r="F32" s="76">
        <f t="shared" si="1"/>
        <v>7</v>
      </c>
      <c r="G32" s="207"/>
      <c r="H32" s="208"/>
      <c r="I32" s="76">
        <f t="shared" si="7"/>
        <v>8</v>
      </c>
      <c r="J32" s="70"/>
      <c r="K32" s="89"/>
      <c r="L32" s="76">
        <f t="shared" si="15"/>
        <v>9</v>
      </c>
      <c r="M32" s="70"/>
      <c r="N32" s="89"/>
      <c r="O32" s="76">
        <f t="shared" si="3"/>
        <v>10</v>
      </c>
      <c r="P32" s="70"/>
      <c r="Q32" s="89"/>
      <c r="R32" s="172">
        <f t="shared" si="9"/>
        <v>11</v>
      </c>
      <c r="S32" s="171">
        <f t="shared" si="10"/>
        <v>12</v>
      </c>
      <c r="T32" s="80"/>
      <c r="U32" s="120"/>
      <c r="V32" s="279" t="s">
        <v>108</v>
      </c>
      <c r="W32" s="280" t="s">
        <v>94</v>
      </c>
    </row>
    <row r="33" spans="1:23" ht="18.95" customHeight="1" x14ac:dyDescent="0.3">
      <c r="A33" s="345"/>
      <c r="B33" s="43" t="s">
        <v>9</v>
      </c>
      <c r="C33" s="100">
        <f t="shared" si="12"/>
        <v>13</v>
      </c>
      <c r="D33" s="70"/>
      <c r="E33" s="89"/>
      <c r="F33" s="76">
        <f t="shared" si="1"/>
        <v>14</v>
      </c>
      <c r="G33" s="70"/>
      <c r="H33" s="89"/>
      <c r="I33" s="76">
        <f t="shared" si="7"/>
        <v>15</v>
      </c>
      <c r="J33" s="207"/>
      <c r="K33" s="208"/>
      <c r="L33" s="179">
        <f t="shared" si="15"/>
        <v>16</v>
      </c>
      <c r="M33" s="209"/>
      <c r="N33" s="210"/>
      <c r="O33" s="223">
        <f t="shared" si="3"/>
        <v>17</v>
      </c>
      <c r="P33" s="224"/>
      <c r="Q33" s="225"/>
      <c r="R33" s="175">
        <f t="shared" si="9"/>
        <v>18</v>
      </c>
      <c r="S33" s="156">
        <f t="shared" si="10"/>
        <v>19</v>
      </c>
      <c r="T33" s="9"/>
      <c r="U33" s="118"/>
      <c r="V33" s="316" t="s">
        <v>109</v>
      </c>
      <c r="W33" s="334" t="s">
        <v>95</v>
      </c>
    </row>
    <row r="34" spans="1:23" ht="18.95" customHeight="1" x14ac:dyDescent="0.3">
      <c r="A34" s="345"/>
      <c r="B34" s="43" t="s">
        <v>9</v>
      </c>
      <c r="C34" s="213">
        <f t="shared" si="12"/>
        <v>20</v>
      </c>
      <c r="D34" s="189"/>
      <c r="E34" s="190"/>
      <c r="F34" s="183">
        <f t="shared" si="1"/>
        <v>21</v>
      </c>
      <c r="G34" s="191"/>
      <c r="H34" s="191"/>
      <c r="I34" s="179">
        <f t="shared" si="7"/>
        <v>22</v>
      </c>
      <c r="J34" s="209"/>
      <c r="K34" s="210"/>
      <c r="L34" s="106">
        <f t="shared" si="15"/>
        <v>23</v>
      </c>
      <c r="M34" s="108"/>
      <c r="N34" s="109"/>
      <c r="O34" s="106">
        <f t="shared" si="3"/>
        <v>24</v>
      </c>
      <c r="P34" s="108"/>
      <c r="Q34" s="109"/>
      <c r="R34" s="175">
        <f t="shared" si="9"/>
        <v>25</v>
      </c>
      <c r="S34" s="156">
        <f>R34+1</f>
        <v>26</v>
      </c>
      <c r="T34" s="9">
        <v>8</v>
      </c>
      <c r="U34" s="118"/>
    </row>
    <row r="35" spans="1:23" ht="18.95" customHeight="1" x14ac:dyDescent="0.3">
      <c r="A35" s="345"/>
      <c r="B35" s="43" t="s">
        <v>9</v>
      </c>
      <c r="C35" s="103">
        <f>S34+1</f>
        <v>27</v>
      </c>
      <c r="D35" s="104"/>
      <c r="E35" s="105"/>
      <c r="F35" s="106">
        <f t="shared" si="1"/>
        <v>28</v>
      </c>
      <c r="G35" s="107"/>
      <c r="H35" s="107"/>
      <c r="I35" s="144">
        <f t="shared" si="7"/>
        <v>29</v>
      </c>
      <c r="J35" s="211"/>
      <c r="K35" s="212"/>
      <c r="L35" s="187">
        <f>I35+1</f>
        <v>30</v>
      </c>
      <c r="M35" s="185"/>
      <c r="N35" s="186"/>
      <c r="O35" s="152">
        <f>L35+1</f>
        <v>31</v>
      </c>
      <c r="P35" s="185"/>
      <c r="Q35" s="186"/>
      <c r="R35" s="172">
        <v>1</v>
      </c>
      <c r="S35" s="173">
        <f>R35+1</f>
        <v>2</v>
      </c>
      <c r="T35" s="9"/>
      <c r="U35" s="118"/>
    </row>
    <row r="36" spans="1:23" ht="18.95" customHeight="1" thickBot="1" x14ac:dyDescent="0.35">
      <c r="A36" s="345"/>
      <c r="B36" s="285" t="s">
        <v>20</v>
      </c>
      <c r="C36" s="213">
        <f t="shared" ref="C36:C57" si="16">S35+1</f>
        <v>3</v>
      </c>
      <c r="D36" s="283"/>
      <c r="E36" s="284"/>
      <c r="F36" s="179">
        <f t="shared" si="1"/>
        <v>4</v>
      </c>
      <c r="G36" s="191"/>
      <c r="H36" s="191"/>
      <c r="I36" s="286">
        <f t="shared" si="7"/>
        <v>5</v>
      </c>
      <c r="J36" s="328"/>
      <c r="K36" s="329"/>
      <c r="L36" s="286">
        <f t="shared" ref="L36:L44" si="17">I36+1</f>
        <v>6</v>
      </c>
      <c r="M36" s="328"/>
      <c r="N36" s="329"/>
      <c r="O36" s="286">
        <f t="shared" si="3"/>
        <v>7</v>
      </c>
      <c r="P36" s="287"/>
      <c r="Q36" s="288"/>
      <c r="R36" s="175">
        <f t="shared" si="9"/>
        <v>8</v>
      </c>
      <c r="S36" s="156">
        <f>R36+1</f>
        <v>9</v>
      </c>
      <c r="T36" s="2"/>
      <c r="U36" s="115"/>
    </row>
    <row r="37" spans="1:23" ht="6.75" customHeight="1" thickBot="1" x14ac:dyDescent="0.35">
      <c r="A37" s="349"/>
      <c r="B37" s="292"/>
      <c r="C37" s="293"/>
      <c r="D37" s="294"/>
      <c r="E37" s="295"/>
      <c r="F37" s="296"/>
      <c r="G37" s="293"/>
      <c r="H37" s="293"/>
      <c r="I37" s="293"/>
      <c r="J37" s="294"/>
      <c r="K37" s="295"/>
      <c r="L37" s="293"/>
      <c r="M37" s="294"/>
      <c r="N37" s="295"/>
      <c r="O37" s="293"/>
      <c r="P37" s="294"/>
      <c r="Q37" s="295"/>
      <c r="R37" s="297"/>
      <c r="S37" s="297"/>
      <c r="T37" s="2"/>
      <c r="U37" s="115"/>
      <c r="V37" s="77"/>
      <c r="W37" s="46"/>
    </row>
    <row r="38" spans="1:23" ht="18.95" customHeight="1" x14ac:dyDescent="0.3">
      <c r="A38" s="350"/>
      <c r="B38" s="282" t="s">
        <v>9</v>
      </c>
      <c r="C38" s="289">
        <f>S36+1</f>
        <v>10</v>
      </c>
      <c r="D38" s="290">
        <v>1</v>
      </c>
      <c r="E38" s="291">
        <v>1</v>
      </c>
      <c r="F38" s="38">
        <f t="shared" si="1"/>
        <v>11</v>
      </c>
      <c r="G38" s="34">
        <v>1</v>
      </c>
      <c r="H38" s="83">
        <v>1</v>
      </c>
      <c r="I38" s="38">
        <f t="shared" si="7"/>
        <v>12</v>
      </c>
      <c r="J38" s="34">
        <v>1</v>
      </c>
      <c r="K38" s="83">
        <v>1</v>
      </c>
      <c r="L38" s="38">
        <f t="shared" si="17"/>
        <v>13</v>
      </c>
      <c r="M38" s="34">
        <v>1</v>
      </c>
      <c r="N38" s="83">
        <v>1</v>
      </c>
      <c r="O38" s="38">
        <f t="shared" si="3"/>
        <v>14</v>
      </c>
      <c r="P38" s="34">
        <v>1</v>
      </c>
      <c r="Q38" s="81">
        <v>1</v>
      </c>
      <c r="R38" s="195">
        <f t="shared" si="9"/>
        <v>15</v>
      </c>
      <c r="S38" s="169">
        <f t="shared" ref="S38:S56" si="18">R38+1</f>
        <v>16</v>
      </c>
      <c r="T38" s="2"/>
      <c r="U38" s="116">
        <v>5</v>
      </c>
      <c r="V38" s="258" t="s">
        <v>65</v>
      </c>
      <c r="W38" s="259"/>
    </row>
    <row r="39" spans="1:23" ht="18.95" customHeight="1" x14ac:dyDescent="0.3">
      <c r="A39" s="350"/>
      <c r="B39" s="43" t="s">
        <v>9</v>
      </c>
      <c r="C39" s="52">
        <f t="shared" si="16"/>
        <v>17</v>
      </c>
      <c r="D39" s="29">
        <v>2</v>
      </c>
      <c r="E39" s="54">
        <v>1</v>
      </c>
      <c r="F39" s="31">
        <f t="shared" si="1"/>
        <v>18</v>
      </c>
      <c r="G39" s="32">
        <v>2</v>
      </c>
      <c r="H39" s="54">
        <v>1</v>
      </c>
      <c r="I39" s="31">
        <f t="shared" si="7"/>
        <v>19</v>
      </c>
      <c r="J39" s="32">
        <v>2</v>
      </c>
      <c r="K39" s="54">
        <v>1</v>
      </c>
      <c r="L39" s="31">
        <f t="shared" si="17"/>
        <v>20</v>
      </c>
      <c r="M39" s="32">
        <v>2</v>
      </c>
      <c r="N39" s="54">
        <v>1</v>
      </c>
      <c r="O39" s="31">
        <f t="shared" si="3"/>
        <v>21</v>
      </c>
      <c r="P39" s="32">
        <v>2</v>
      </c>
      <c r="Q39" s="54">
        <v>1</v>
      </c>
      <c r="R39" s="170">
        <f t="shared" si="9"/>
        <v>22</v>
      </c>
      <c r="S39" s="173">
        <f t="shared" si="18"/>
        <v>23</v>
      </c>
      <c r="T39" s="2"/>
      <c r="U39" s="116">
        <f t="shared" ref="U39:U43" si="19">U38+5</f>
        <v>10</v>
      </c>
      <c r="V39" s="298" t="s">
        <v>66</v>
      </c>
      <c r="W39" s="299"/>
    </row>
    <row r="40" spans="1:23" ht="18.95" customHeight="1" x14ac:dyDescent="0.3">
      <c r="A40" s="350"/>
      <c r="B40" s="44" t="s">
        <v>9</v>
      </c>
      <c r="C40" s="52">
        <f t="shared" si="16"/>
        <v>24</v>
      </c>
      <c r="D40" s="29">
        <v>1</v>
      </c>
      <c r="E40" s="54">
        <v>2</v>
      </c>
      <c r="F40" s="31">
        <f>C40+1</f>
        <v>25</v>
      </c>
      <c r="G40" s="32">
        <v>1</v>
      </c>
      <c r="H40" s="54">
        <v>2</v>
      </c>
      <c r="I40" s="31">
        <f>F40+1</f>
        <v>26</v>
      </c>
      <c r="J40" s="32">
        <v>1</v>
      </c>
      <c r="K40" s="54">
        <v>2</v>
      </c>
      <c r="L40" s="31">
        <f>I40+1</f>
        <v>27</v>
      </c>
      <c r="M40" s="32">
        <v>1</v>
      </c>
      <c r="N40" s="54">
        <v>2</v>
      </c>
      <c r="O40" s="31">
        <f>L40+1</f>
        <v>28</v>
      </c>
      <c r="P40" s="32">
        <v>1</v>
      </c>
      <c r="Q40" s="33">
        <v>2</v>
      </c>
      <c r="R40" s="172">
        <f>O40+1</f>
        <v>29</v>
      </c>
      <c r="S40" s="173">
        <v>1</v>
      </c>
      <c r="T40" s="2"/>
      <c r="U40" s="116">
        <f t="shared" si="19"/>
        <v>15</v>
      </c>
      <c r="V40" s="300" t="s">
        <v>67</v>
      </c>
      <c r="W40" s="301" t="s">
        <v>68</v>
      </c>
    </row>
    <row r="41" spans="1:23" ht="18.95" customHeight="1" x14ac:dyDescent="0.3">
      <c r="A41" s="350"/>
      <c r="B41" s="132" t="s">
        <v>14</v>
      </c>
      <c r="C41" s="52">
        <f t="shared" si="16"/>
        <v>2</v>
      </c>
      <c r="D41" s="29">
        <v>2</v>
      </c>
      <c r="E41" s="54">
        <v>2</v>
      </c>
      <c r="F41" s="31">
        <f t="shared" si="1"/>
        <v>3</v>
      </c>
      <c r="G41" s="32">
        <v>2</v>
      </c>
      <c r="H41" s="54">
        <v>2</v>
      </c>
      <c r="I41" s="31">
        <f t="shared" si="7"/>
        <v>4</v>
      </c>
      <c r="J41" s="32">
        <v>2</v>
      </c>
      <c r="K41" s="54">
        <v>2</v>
      </c>
      <c r="L41" s="31">
        <f t="shared" si="17"/>
        <v>5</v>
      </c>
      <c r="M41" s="32">
        <v>2</v>
      </c>
      <c r="N41" s="54">
        <v>2</v>
      </c>
      <c r="O41" s="31">
        <f t="shared" si="3"/>
        <v>6</v>
      </c>
      <c r="P41" s="32">
        <v>2</v>
      </c>
      <c r="Q41" s="54">
        <v>2</v>
      </c>
      <c r="R41" s="172">
        <f t="shared" si="9"/>
        <v>7</v>
      </c>
      <c r="S41" s="173">
        <f t="shared" si="18"/>
        <v>8</v>
      </c>
      <c r="T41" s="2"/>
      <c r="U41" s="116">
        <f t="shared" si="19"/>
        <v>20</v>
      </c>
      <c r="V41" s="300" t="s">
        <v>69</v>
      </c>
      <c r="W41" s="301" t="s">
        <v>70</v>
      </c>
    </row>
    <row r="42" spans="1:23" ht="18.95" customHeight="1" x14ac:dyDescent="0.3">
      <c r="A42" s="350"/>
      <c r="B42" s="43" t="s">
        <v>9</v>
      </c>
      <c r="C42" s="52">
        <f t="shared" si="16"/>
        <v>9</v>
      </c>
      <c r="D42" s="29">
        <v>1</v>
      </c>
      <c r="E42" s="54">
        <v>1</v>
      </c>
      <c r="F42" s="31">
        <f t="shared" si="1"/>
        <v>10</v>
      </c>
      <c r="G42" s="32">
        <v>1</v>
      </c>
      <c r="H42" s="54">
        <v>1</v>
      </c>
      <c r="I42" s="31">
        <f t="shared" si="7"/>
        <v>11</v>
      </c>
      <c r="J42" s="32">
        <v>1</v>
      </c>
      <c r="K42" s="54">
        <v>1</v>
      </c>
      <c r="L42" s="31">
        <f t="shared" si="17"/>
        <v>12</v>
      </c>
      <c r="M42" s="32">
        <v>1</v>
      </c>
      <c r="N42" s="33">
        <v>1</v>
      </c>
      <c r="O42" s="31">
        <f t="shared" si="3"/>
        <v>13</v>
      </c>
      <c r="P42" s="32">
        <v>1</v>
      </c>
      <c r="Q42" s="54">
        <v>1</v>
      </c>
      <c r="R42" s="172">
        <f t="shared" si="9"/>
        <v>14</v>
      </c>
      <c r="S42" s="173">
        <f t="shared" si="18"/>
        <v>15</v>
      </c>
      <c r="T42" s="2"/>
      <c r="U42" s="116">
        <f t="shared" si="19"/>
        <v>25</v>
      </c>
      <c r="V42" s="304" t="s">
        <v>71</v>
      </c>
      <c r="W42" s="301"/>
    </row>
    <row r="43" spans="1:23" ht="18.95" customHeight="1" x14ac:dyDescent="0.3">
      <c r="A43" s="350"/>
      <c r="B43" s="43" t="s">
        <v>9</v>
      </c>
      <c r="C43" s="52">
        <f t="shared" si="16"/>
        <v>16</v>
      </c>
      <c r="D43" s="29">
        <v>2</v>
      </c>
      <c r="E43" s="54">
        <v>1</v>
      </c>
      <c r="F43" s="31">
        <f t="shared" si="1"/>
        <v>17</v>
      </c>
      <c r="G43" s="32">
        <v>2</v>
      </c>
      <c r="H43" s="54">
        <v>1</v>
      </c>
      <c r="I43" s="31">
        <f t="shared" si="7"/>
        <v>18</v>
      </c>
      <c r="J43" s="32">
        <v>2</v>
      </c>
      <c r="K43" s="54">
        <v>1</v>
      </c>
      <c r="L43" s="31">
        <f t="shared" si="17"/>
        <v>19</v>
      </c>
      <c r="M43" s="32">
        <v>2</v>
      </c>
      <c r="N43" s="54">
        <v>1</v>
      </c>
      <c r="O43" s="31">
        <f t="shared" si="3"/>
        <v>20</v>
      </c>
      <c r="P43" s="32">
        <v>2</v>
      </c>
      <c r="Q43" s="54">
        <v>1</v>
      </c>
      <c r="R43" s="172">
        <f t="shared" si="9"/>
        <v>21</v>
      </c>
      <c r="S43" s="173">
        <f t="shared" si="18"/>
        <v>22</v>
      </c>
      <c r="T43" s="2"/>
      <c r="U43" s="116">
        <f t="shared" si="19"/>
        <v>30</v>
      </c>
      <c r="V43" s="305" t="s">
        <v>101</v>
      </c>
      <c r="W43" s="306" t="s">
        <v>102</v>
      </c>
    </row>
    <row r="44" spans="1:23" ht="18.95" customHeight="1" x14ac:dyDescent="0.3">
      <c r="A44" s="350"/>
      <c r="B44" s="44" t="s">
        <v>9</v>
      </c>
      <c r="C44" s="52">
        <f t="shared" si="16"/>
        <v>23</v>
      </c>
      <c r="D44" s="29">
        <v>1</v>
      </c>
      <c r="E44" s="54">
        <v>2</v>
      </c>
      <c r="F44" s="31">
        <f t="shared" si="1"/>
        <v>24</v>
      </c>
      <c r="G44" s="32">
        <v>1</v>
      </c>
      <c r="H44" s="54">
        <v>2</v>
      </c>
      <c r="I44" s="31">
        <f t="shared" si="7"/>
        <v>25</v>
      </c>
      <c r="J44" s="32">
        <v>1</v>
      </c>
      <c r="K44" s="54">
        <v>2</v>
      </c>
      <c r="L44" s="76">
        <f t="shared" si="17"/>
        <v>26</v>
      </c>
      <c r="M44" s="70"/>
      <c r="N44" s="89"/>
      <c r="O44" s="76">
        <f>L44+1</f>
        <v>27</v>
      </c>
      <c r="P44" s="70"/>
      <c r="Q44" s="79"/>
      <c r="R44" s="172">
        <f t="shared" si="9"/>
        <v>28</v>
      </c>
      <c r="S44" s="173">
        <f>R44+1</f>
        <v>29</v>
      </c>
      <c r="T44" s="2"/>
      <c r="U44" s="127">
        <f>U43+3</f>
        <v>33</v>
      </c>
      <c r="V44" s="307" t="s">
        <v>105</v>
      </c>
      <c r="W44" s="301" t="s">
        <v>96</v>
      </c>
    </row>
    <row r="45" spans="1:23" ht="18.95" customHeight="1" x14ac:dyDescent="0.3">
      <c r="A45" s="350"/>
      <c r="B45" s="44" t="s">
        <v>9</v>
      </c>
      <c r="C45" s="100">
        <f>S44+1</f>
        <v>30</v>
      </c>
      <c r="D45" s="70"/>
      <c r="E45" s="79"/>
      <c r="F45" s="76">
        <f>C45+1</f>
        <v>31</v>
      </c>
      <c r="G45" s="70"/>
      <c r="H45" s="79"/>
      <c r="I45" s="76">
        <v>1</v>
      </c>
      <c r="J45" s="140"/>
      <c r="K45" s="79"/>
      <c r="L45" s="31">
        <f>I45+1</f>
        <v>2</v>
      </c>
      <c r="M45" s="32">
        <v>1</v>
      </c>
      <c r="N45" s="54">
        <v>2</v>
      </c>
      <c r="O45" s="31">
        <f t="shared" si="3"/>
        <v>3</v>
      </c>
      <c r="P45" s="32">
        <v>1</v>
      </c>
      <c r="Q45" s="54">
        <v>2</v>
      </c>
      <c r="R45" s="172">
        <f t="shared" si="9"/>
        <v>4</v>
      </c>
      <c r="S45" s="173">
        <f t="shared" si="18"/>
        <v>5</v>
      </c>
      <c r="T45" s="2"/>
      <c r="U45" s="116">
        <v>2</v>
      </c>
      <c r="V45" s="308" t="s">
        <v>104</v>
      </c>
      <c r="W45" s="309" t="s">
        <v>72</v>
      </c>
    </row>
    <row r="46" spans="1:23" ht="18.95" customHeight="1" x14ac:dyDescent="0.3">
      <c r="A46" s="350"/>
      <c r="B46" s="132" t="s">
        <v>15</v>
      </c>
      <c r="C46" s="146">
        <f t="shared" si="16"/>
        <v>6</v>
      </c>
      <c r="D46" s="177"/>
      <c r="E46" s="178"/>
      <c r="F46" s="152">
        <f t="shared" ref="F46:F60" si="20">C46+1</f>
        <v>7</v>
      </c>
      <c r="G46" s="177"/>
      <c r="H46" s="178"/>
      <c r="I46" s="152">
        <f t="shared" ref="I46:I52" si="21">F46+1</f>
        <v>8</v>
      </c>
      <c r="J46" s="237"/>
      <c r="K46" s="178"/>
      <c r="L46" s="152">
        <f t="shared" ref="L46:L52" si="22">I46+1</f>
        <v>9</v>
      </c>
      <c r="M46" s="177"/>
      <c r="N46" s="188"/>
      <c r="O46" s="223">
        <f t="shared" si="3"/>
        <v>10</v>
      </c>
      <c r="P46" s="227"/>
      <c r="Q46" s="231"/>
      <c r="R46" s="172">
        <f t="shared" si="9"/>
        <v>11</v>
      </c>
      <c r="S46" s="226">
        <f t="shared" si="18"/>
        <v>12</v>
      </c>
      <c r="T46" s="2"/>
      <c r="U46" s="116"/>
      <c r="V46" s="310" t="s">
        <v>73</v>
      </c>
      <c r="W46" s="301"/>
    </row>
    <row r="47" spans="1:23" ht="18.95" customHeight="1" x14ac:dyDescent="0.3">
      <c r="A47" s="350"/>
      <c r="B47" s="134" t="s">
        <v>9</v>
      </c>
      <c r="C47" s="222">
        <f t="shared" si="16"/>
        <v>13</v>
      </c>
      <c r="D47" s="228"/>
      <c r="E47" s="229"/>
      <c r="F47" s="31">
        <f t="shared" si="20"/>
        <v>14</v>
      </c>
      <c r="G47" s="32">
        <v>2</v>
      </c>
      <c r="H47" s="54">
        <v>2</v>
      </c>
      <c r="I47" s="31">
        <f t="shared" si="21"/>
        <v>15</v>
      </c>
      <c r="J47" s="32">
        <v>2</v>
      </c>
      <c r="K47" s="54">
        <v>2</v>
      </c>
      <c r="L47" s="31">
        <f t="shared" si="22"/>
        <v>16</v>
      </c>
      <c r="M47" s="32">
        <v>2</v>
      </c>
      <c r="N47" s="54">
        <v>2</v>
      </c>
      <c r="O47" s="31">
        <f t="shared" si="3"/>
        <v>17</v>
      </c>
      <c r="P47" s="32">
        <v>2</v>
      </c>
      <c r="Q47" s="54">
        <v>2</v>
      </c>
      <c r="R47" s="172">
        <f t="shared" si="9"/>
        <v>18</v>
      </c>
      <c r="S47" s="171">
        <f t="shared" si="18"/>
        <v>19</v>
      </c>
      <c r="T47" s="48"/>
      <c r="U47" s="116">
        <f>U45+4</f>
        <v>6</v>
      </c>
      <c r="V47" s="305" t="s">
        <v>43</v>
      </c>
      <c r="W47" s="306" t="s">
        <v>75</v>
      </c>
    </row>
    <row r="48" spans="1:23" ht="18.95" customHeight="1" x14ac:dyDescent="0.3">
      <c r="A48" s="350"/>
      <c r="B48" s="134" t="s">
        <v>9</v>
      </c>
      <c r="C48" s="95">
        <f t="shared" si="16"/>
        <v>20</v>
      </c>
      <c r="D48" s="96">
        <v>1</v>
      </c>
      <c r="E48" s="98">
        <v>1</v>
      </c>
      <c r="F48" s="97">
        <f t="shared" si="20"/>
        <v>21</v>
      </c>
      <c r="G48" s="96">
        <v>1</v>
      </c>
      <c r="H48" s="98">
        <v>1</v>
      </c>
      <c r="I48" s="97">
        <f t="shared" si="21"/>
        <v>22</v>
      </c>
      <c r="J48" s="96">
        <v>1</v>
      </c>
      <c r="K48" s="98">
        <v>1</v>
      </c>
      <c r="L48" s="204">
        <f t="shared" si="22"/>
        <v>23</v>
      </c>
      <c r="M48" s="205"/>
      <c r="N48" s="206"/>
      <c r="O48" s="124">
        <f t="shared" si="3"/>
        <v>24</v>
      </c>
      <c r="P48" s="125">
        <v>1</v>
      </c>
      <c r="Q48" s="126">
        <v>1</v>
      </c>
      <c r="R48" s="170">
        <f t="shared" si="9"/>
        <v>25</v>
      </c>
      <c r="S48" s="171">
        <f>R48+1</f>
        <v>26</v>
      </c>
      <c r="T48" s="45"/>
      <c r="U48" s="116">
        <f>U47+4</f>
        <v>10</v>
      </c>
      <c r="V48" s="311" t="s">
        <v>74</v>
      </c>
      <c r="W48" s="312" t="s">
        <v>76</v>
      </c>
    </row>
    <row r="49" spans="1:23" ht="18.95" customHeight="1" x14ac:dyDescent="0.3">
      <c r="A49" s="350"/>
      <c r="B49" s="134" t="s">
        <v>9</v>
      </c>
      <c r="C49" s="52">
        <f t="shared" si="16"/>
        <v>27</v>
      </c>
      <c r="D49" s="29">
        <v>2</v>
      </c>
      <c r="E49" s="54">
        <v>1</v>
      </c>
      <c r="F49" s="31">
        <f t="shared" si="20"/>
        <v>28</v>
      </c>
      <c r="G49" s="32">
        <v>2</v>
      </c>
      <c r="H49" s="54">
        <v>1</v>
      </c>
      <c r="I49" s="31">
        <f>F49+1</f>
        <v>29</v>
      </c>
      <c r="J49" s="32">
        <v>2</v>
      </c>
      <c r="K49" s="54">
        <v>1</v>
      </c>
      <c r="L49" s="31">
        <f t="shared" si="22"/>
        <v>30</v>
      </c>
      <c r="M49" s="29">
        <v>2</v>
      </c>
      <c r="N49" s="42">
        <v>1</v>
      </c>
      <c r="O49" s="223">
        <v>1</v>
      </c>
      <c r="P49" s="227"/>
      <c r="Q49" s="217"/>
      <c r="R49" s="172">
        <f t="shared" si="9"/>
        <v>2</v>
      </c>
      <c r="S49" s="173">
        <f t="shared" si="18"/>
        <v>3</v>
      </c>
      <c r="T49" s="2"/>
      <c r="U49" s="116">
        <f>U48+4</f>
        <v>14</v>
      </c>
      <c r="V49" s="305" t="s">
        <v>44</v>
      </c>
      <c r="W49" s="301" t="s">
        <v>77</v>
      </c>
    </row>
    <row r="50" spans="1:23" ht="18.95" customHeight="1" x14ac:dyDescent="0.3">
      <c r="A50" s="350"/>
      <c r="B50" s="132" t="s">
        <v>16</v>
      </c>
      <c r="C50" s="52">
        <f t="shared" si="16"/>
        <v>4</v>
      </c>
      <c r="D50" s="29">
        <v>1</v>
      </c>
      <c r="E50" s="30">
        <v>2</v>
      </c>
      <c r="F50" s="31">
        <f t="shared" si="20"/>
        <v>5</v>
      </c>
      <c r="G50" s="32">
        <v>1</v>
      </c>
      <c r="H50" s="54">
        <v>2</v>
      </c>
      <c r="I50" s="31">
        <f t="shared" si="21"/>
        <v>6</v>
      </c>
      <c r="J50" s="29">
        <v>1</v>
      </c>
      <c r="K50" s="42">
        <v>2</v>
      </c>
      <c r="L50" s="31">
        <f t="shared" si="22"/>
        <v>7</v>
      </c>
      <c r="M50" s="29">
        <v>1</v>
      </c>
      <c r="N50" s="42">
        <v>2</v>
      </c>
      <c r="O50" s="31">
        <f t="shared" si="3"/>
        <v>8</v>
      </c>
      <c r="P50" s="29">
        <v>1</v>
      </c>
      <c r="Q50" s="42">
        <v>2</v>
      </c>
      <c r="R50" s="172">
        <f t="shared" si="9"/>
        <v>9</v>
      </c>
      <c r="S50" s="173">
        <f t="shared" si="18"/>
        <v>10</v>
      </c>
      <c r="T50" s="2"/>
      <c r="U50" s="116">
        <f>U49+5</f>
        <v>19</v>
      </c>
      <c r="V50" s="310" t="s">
        <v>78</v>
      </c>
      <c r="W50" s="273"/>
    </row>
    <row r="51" spans="1:23" ht="18.95" customHeight="1" x14ac:dyDescent="0.3">
      <c r="A51" s="350"/>
      <c r="B51" s="43" t="s">
        <v>9</v>
      </c>
      <c r="C51" s="52">
        <f t="shared" si="16"/>
        <v>11</v>
      </c>
      <c r="D51" s="29">
        <v>2</v>
      </c>
      <c r="E51" s="30">
        <v>2</v>
      </c>
      <c r="F51" s="31">
        <f t="shared" si="20"/>
        <v>12</v>
      </c>
      <c r="G51" s="32">
        <v>2</v>
      </c>
      <c r="H51" s="54">
        <v>2</v>
      </c>
      <c r="I51" s="31">
        <f>F51+1</f>
        <v>13</v>
      </c>
      <c r="J51" s="29">
        <v>2</v>
      </c>
      <c r="K51" s="42">
        <v>2</v>
      </c>
      <c r="L51" s="31">
        <f>I51+1</f>
        <v>14</v>
      </c>
      <c r="M51" s="29">
        <v>2</v>
      </c>
      <c r="N51" s="42">
        <v>2</v>
      </c>
      <c r="O51" s="31">
        <f t="shared" si="3"/>
        <v>15</v>
      </c>
      <c r="P51" s="29">
        <v>2</v>
      </c>
      <c r="Q51" s="42">
        <v>2</v>
      </c>
      <c r="R51" s="172">
        <f t="shared" si="9"/>
        <v>16</v>
      </c>
      <c r="S51" s="173">
        <f t="shared" si="18"/>
        <v>17</v>
      </c>
      <c r="T51" s="2"/>
      <c r="U51" s="116">
        <f>U50+5</f>
        <v>24</v>
      </c>
      <c r="V51" s="305" t="s">
        <v>23</v>
      </c>
      <c r="W51" s="301" t="s">
        <v>82</v>
      </c>
    </row>
    <row r="52" spans="1:23" ht="18.95" customHeight="1" x14ac:dyDescent="0.3">
      <c r="A52" s="350"/>
      <c r="B52" s="43" t="s">
        <v>9</v>
      </c>
      <c r="C52" s="52">
        <f t="shared" si="16"/>
        <v>18</v>
      </c>
      <c r="D52" s="29">
        <v>1</v>
      </c>
      <c r="E52" s="30">
        <v>1</v>
      </c>
      <c r="F52" s="31">
        <f t="shared" si="20"/>
        <v>19</v>
      </c>
      <c r="G52" s="32">
        <v>1</v>
      </c>
      <c r="H52" s="54">
        <v>1</v>
      </c>
      <c r="I52" s="31">
        <f t="shared" si="21"/>
        <v>20</v>
      </c>
      <c r="J52" s="29">
        <v>1</v>
      </c>
      <c r="K52" s="42">
        <v>1</v>
      </c>
      <c r="L52" s="31">
        <f t="shared" si="22"/>
        <v>21</v>
      </c>
      <c r="M52" s="29">
        <v>1</v>
      </c>
      <c r="N52" s="42">
        <v>1</v>
      </c>
      <c r="O52" s="31">
        <f t="shared" si="3"/>
        <v>22</v>
      </c>
      <c r="P52" s="29">
        <v>1</v>
      </c>
      <c r="Q52" s="42">
        <v>1</v>
      </c>
      <c r="R52" s="172">
        <f t="shared" si="9"/>
        <v>23</v>
      </c>
      <c r="S52" s="173">
        <f t="shared" si="18"/>
        <v>24</v>
      </c>
      <c r="T52" s="2"/>
      <c r="U52" s="116">
        <f>U51+5</f>
        <v>29</v>
      </c>
      <c r="V52" s="311" t="s">
        <v>79</v>
      </c>
      <c r="W52" s="312" t="s">
        <v>83</v>
      </c>
    </row>
    <row r="53" spans="1:23" ht="18.95" customHeight="1" x14ac:dyDescent="0.3">
      <c r="A53" s="350"/>
      <c r="B53" s="44" t="s">
        <v>9</v>
      </c>
      <c r="C53" s="52">
        <f t="shared" si="16"/>
        <v>25</v>
      </c>
      <c r="D53" s="29">
        <v>2</v>
      </c>
      <c r="E53" s="324">
        <v>2</v>
      </c>
      <c r="F53" s="78" t="s">
        <v>33</v>
      </c>
      <c r="G53" s="32">
        <v>2</v>
      </c>
      <c r="H53" s="54">
        <v>1</v>
      </c>
      <c r="I53" s="137" t="s">
        <v>34</v>
      </c>
      <c r="J53" s="29">
        <v>2</v>
      </c>
      <c r="K53" s="42">
        <v>1</v>
      </c>
      <c r="L53" s="152">
        <v>28</v>
      </c>
      <c r="M53" s="177"/>
      <c r="N53" s="188"/>
      <c r="O53" s="76">
        <f t="shared" ref="O53" si="23">L53+1</f>
        <v>29</v>
      </c>
      <c r="P53" s="241"/>
      <c r="Q53" s="242"/>
      <c r="R53" s="172">
        <f>O53+1</f>
        <v>30</v>
      </c>
      <c r="S53" s="173">
        <f t="shared" si="18"/>
        <v>31</v>
      </c>
      <c r="T53" s="2"/>
      <c r="U53" s="127">
        <f>U52+3</f>
        <v>32</v>
      </c>
      <c r="V53" s="305" t="s">
        <v>80</v>
      </c>
      <c r="W53" s="301" t="s">
        <v>84</v>
      </c>
    </row>
    <row r="54" spans="1:23" ht="18.95" customHeight="1" x14ac:dyDescent="0.3">
      <c r="A54" s="350"/>
      <c r="B54" s="132" t="s">
        <v>17</v>
      </c>
      <c r="C54" s="100">
        <v>1</v>
      </c>
      <c r="D54" s="70"/>
      <c r="E54" s="89"/>
      <c r="F54" s="76">
        <f t="shared" si="20"/>
        <v>2</v>
      </c>
      <c r="G54" s="70"/>
      <c r="H54" s="79"/>
      <c r="I54" s="110">
        <f>F54+1</f>
        <v>3</v>
      </c>
      <c r="J54" s="70"/>
      <c r="K54" s="79"/>
      <c r="L54" s="76">
        <f t="shared" ref="L54:L57" si="24">I54+1</f>
        <v>4</v>
      </c>
      <c r="M54" s="128"/>
      <c r="N54" s="129"/>
      <c r="O54" s="76">
        <f t="shared" ref="O54:O56" si="25">L54+1</f>
        <v>5</v>
      </c>
      <c r="P54" s="138"/>
      <c r="Q54" s="139"/>
      <c r="R54" s="174">
        <f t="shared" si="9"/>
        <v>6</v>
      </c>
      <c r="S54" s="173">
        <f t="shared" si="18"/>
        <v>7</v>
      </c>
      <c r="T54" s="2"/>
      <c r="U54" s="122"/>
      <c r="V54" s="272" t="s">
        <v>81</v>
      </c>
      <c r="W54" s="306"/>
    </row>
    <row r="55" spans="1:23" ht="18.95" customHeight="1" x14ac:dyDescent="0.3">
      <c r="A55" s="350"/>
      <c r="B55" s="43" t="s">
        <v>9</v>
      </c>
      <c r="C55" s="100">
        <f t="shared" si="16"/>
        <v>8</v>
      </c>
      <c r="D55" s="241"/>
      <c r="E55" s="242"/>
      <c r="F55" s="179">
        <f t="shared" si="20"/>
        <v>9</v>
      </c>
      <c r="G55" s="182" t="s">
        <v>24</v>
      </c>
      <c r="H55" s="154"/>
      <c r="I55" s="179">
        <f t="shared" ref="I55:I57" si="26">F55+1</f>
        <v>10</v>
      </c>
      <c r="J55" s="182" t="s">
        <v>24</v>
      </c>
      <c r="K55" s="154"/>
      <c r="L55" s="179">
        <f t="shared" si="24"/>
        <v>11</v>
      </c>
      <c r="M55" s="180" t="s">
        <v>24</v>
      </c>
      <c r="N55" s="181"/>
      <c r="O55" s="179">
        <f t="shared" si="25"/>
        <v>12</v>
      </c>
      <c r="P55" s="180" t="s">
        <v>24</v>
      </c>
      <c r="Q55" s="184"/>
      <c r="R55" s="253">
        <f t="shared" si="9"/>
        <v>13</v>
      </c>
      <c r="S55" s="175">
        <f t="shared" si="18"/>
        <v>14</v>
      </c>
      <c r="T55" s="45"/>
      <c r="U55" s="122"/>
      <c r="V55" s="271" t="s">
        <v>55</v>
      </c>
      <c r="W55" s="306" t="s">
        <v>85</v>
      </c>
    </row>
    <row r="56" spans="1:23" ht="18.95" customHeight="1" thickBot="1" x14ac:dyDescent="0.35">
      <c r="A56" s="350"/>
      <c r="B56" s="43" t="s">
        <v>9</v>
      </c>
      <c r="C56" s="158">
        <f t="shared" si="16"/>
        <v>15</v>
      </c>
      <c r="D56" s="243"/>
      <c r="E56" s="163"/>
      <c r="F56" s="161">
        <f t="shared" si="20"/>
        <v>16</v>
      </c>
      <c r="G56" s="159"/>
      <c r="H56" s="160"/>
      <c r="I56" s="102">
        <f t="shared" si="26"/>
        <v>17</v>
      </c>
      <c r="J56" s="111"/>
      <c r="K56" s="112"/>
      <c r="L56" s="102">
        <f t="shared" si="24"/>
        <v>18</v>
      </c>
      <c r="M56" s="111"/>
      <c r="N56" s="112"/>
      <c r="O56" s="102">
        <f t="shared" si="25"/>
        <v>19</v>
      </c>
      <c r="P56" s="130"/>
      <c r="Q56" s="136"/>
      <c r="R56" s="176">
        <f t="shared" si="9"/>
        <v>20</v>
      </c>
      <c r="S56" s="165">
        <f t="shared" si="18"/>
        <v>21</v>
      </c>
      <c r="T56" s="2"/>
      <c r="U56" s="122"/>
      <c r="V56" s="271" t="s">
        <v>56</v>
      </c>
      <c r="W56" s="306" t="s">
        <v>86</v>
      </c>
    </row>
    <row r="57" spans="1:23" ht="18.95" customHeight="1" thickTop="1" x14ac:dyDescent="0.3">
      <c r="A57" s="350"/>
      <c r="B57" s="44" t="s">
        <v>9</v>
      </c>
      <c r="C57" s="244">
        <f t="shared" si="16"/>
        <v>22</v>
      </c>
      <c r="D57" s="245"/>
      <c r="E57" s="246"/>
      <c r="F57" s="249">
        <f t="shared" si="20"/>
        <v>23</v>
      </c>
      <c r="G57" s="247"/>
      <c r="H57" s="248"/>
      <c r="I57" s="239">
        <f t="shared" si="26"/>
        <v>24</v>
      </c>
      <c r="J57" s="230"/>
      <c r="K57" s="238"/>
      <c r="L57" s="151">
        <f t="shared" si="24"/>
        <v>25</v>
      </c>
      <c r="M57" s="166"/>
      <c r="N57" s="167"/>
      <c r="O57" s="155">
        <f>L57+1</f>
        <v>26</v>
      </c>
      <c r="P57" s="166"/>
      <c r="Q57" s="167"/>
      <c r="R57" s="168">
        <f t="shared" si="9"/>
        <v>27</v>
      </c>
      <c r="S57" s="169">
        <f>R57+1</f>
        <v>28</v>
      </c>
      <c r="T57" s="2"/>
      <c r="U57" s="122"/>
      <c r="V57" s="271" t="s">
        <v>57</v>
      </c>
      <c r="W57" s="313" t="s">
        <v>87</v>
      </c>
    </row>
    <row r="58" spans="1:23" ht="18.95" customHeight="1" x14ac:dyDescent="0.3">
      <c r="A58" s="350"/>
      <c r="B58" s="133" t="s">
        <v>8</v>
      </c>
      <c r="C58" s="338">
        <f>S57+1</f>
        <v>29</v>
      </c>
      <c r="D58" s="147"/>
      <c r="E58" s="148"/>
      <c r="F58" s="200">
        <f t="shared" si="20"/>
        <v>30</v>
      </c>
      <c r="G58" s="202"/>
      <c r="H58" s="203"/>
      <c r="I58" s="200">
        <v>1</v>
      </c>
      <c r="J58" s="202"/>
      <c r="K58" s="203"/>
      <c r="L58" s="200">
        <f>I58+1</f>
        <v>2</v>
      </c>
      <c r="M58" s="202"/>
      <c r="N58" s="203"/>
      <c r="O58" s="151">
        <f t="shared" ref="O58:O60" si="27">L58+1</f>
        <v>3</v>
      </c>
      <c r="P58" s="149"/>
      <c r="Q58" s="150"/>
      <c r="R58" s="155">
        <f t="shared" si="9"/>
        <v>4</v>
      </c>
      <c r="S58" s="156">
        <f t="shared" ref="S58:S60" si="28">R58+1</f>
        <v>5</v>
      </c>
      <c r="T58" s="2"/>
      <c r="U58" s="122"/>
      <c r="V58" s="272" t="s">
        <v>114</v>
      </c>
      <c r="W58" s="273"/>
    </row>
    <row r="59" spans="1:23" ht="18.95" customHeight="1" x14ac:dyDescent="0.3">
      <c r="A59" s="350"/>
      <c r="B59" s="43" t="s">
        <v>9</v>
      </c>
      <c r="C59" s="201">
        <f>S58+1</f>
        <v>6</v>
      </c>
      <c r="D59" s="202"/>
      <c r="E59" s="203"/>
      <c r="F59" s="200">
        <f t="shared" si="20"/>
        <v>7</v>
      </c>
      <c r="G59" s="202"/>
      <c r="H59" s="203"/>
      <c r="I59" s="151">
        <f t="shared" ref="I59:I60" si="29">F59+1</f>
        <v>8</v>
      </c>
      <c r="J59" s="149"/>
      <c r="K59" s="150"/>
      <c r="L59" s="151">
        <f t="shared" ref="L59:L60" si="30">I59+1</f>
        <v>9</v>
      </c>
      <c r="M59" s="149"/>
      <c r="N59" s="150"/>
      <c r="O59" s="151">
        <f t="shared" si="27"/>
        <v>10</v>
      </c>
      <c r="P59" s="149"/>
      <c r="Q59" s="150"/>
      <c r="R59" s="157">
        <f t="shared" si="9"/>
        <v>11</v>
      </c>
      <c r="S59" s="156">
        <f t="shared" si="28"/>
        <v>12</v>
      </c>
      <c r="T59" s="1"/>
      <c r="U59" s="123"/>
      <c r="V59" s="276" t="s">
        <v>61</v>
      </c>
      <c r="W59" s="314" t="s">
        <v>88</v>
      </c>
    </row>
    <row r="60" spans="1:23" ht="18.95" customHeight="1" thickBot="1" x14ac:dyDescent="0.35">
      <c r="A60" s="351"/>
      <c r="B60" s="135" t="s">
        <v>9</v>
      </c>
      <c r="C60" s="250">
        <f>S59+1</f>
        <v>13</v>
      </c>
      <c r="D60" s="251"/>
      <c r="E60" s="252"/>
      <c r="F60" s="240">
        <f t="shared" si="20"/>
        <v>14</v>
      </c>
      <c r="G60" s="251"/>
      <c r="H60" s="252"/>
      <c r="I60" s="240">
        <f t="shared" si="29"/>
        <v>15</v>
      </c>
      <c r="J60" s="251"/>
      <c r="K60" s="252"/>
      <c r="L60" s="161">
        <f t="shared" si="30"/>
        <v>16</v>
      </c>
      <c r="M60" s="159"/>
      <c r="N60" s="160"/>
      <c r="O60" s="161">
        <f t="shared" si="27"/>
        <v>17</v>
      </c>
      <c r="P60" s="162"/>
      <c r="Q60" s="163"/>
      <c r="R60" s="164">
        <f t="shared" si="9"/>
        <v>18</v>
      </c>
      <c r="S60" s="165">
        <f t="shared" si="28"/>
        <v>19</v>
      </c>
      <c r="T60" s="1"/>
      <c r="U60" s="141">
        <f>U44+U53</f>
        <v>65</v>
      </c>
      <c r="V60" s="276" t="s">
        <v>62</v>
      </c>
      <c r="W60" s="314" t="s">
        <v>89</v>
      </c>
    </row>
    <row r="61" spans="1:23" ht="18.95" customHeight="1" thickTop="1" x14ac:dyDescent="0.3">
      <c r="A61" s="12"/>
      <c r="B61" s="13"/>
      <c r="C61" s="14"/>
      <c r="D61" s="14"/>
      <c r="E61" s="15"/>
      <c r="F61" s="16"/>
      <c r="G61" s="17"/>
      <c r="H61" s="18"/>
      <c r="I61" s="16"/>
      <c r="J61" s="17"/>
      <c r="K61" s="18"/>
      <c r="L61" s="16"/>
      <c r="M61" s="17"/>
      <c r="N61" s="18"/>
      <c r="O61" s="16"/>
      <c r="P61" s="17"/>
      <c r="Q61" s="18"/>
      <c r="R61" s="14"/>
      <c r="S61" s="14"/>
      <c r="T61" s="19"/>
      <c r="U61" s="121"/>
      <c r="V61" s="279" t="s">
        <v>110</v>
      </c>
      <c r="W61" s="315" t="s">
        <v>117</v>
      </c>
    </row>
    <row r="62" spans="1:23" ht="18.95" customHeight="1" x14ac:dyDescent="0.3">
      <c r="A62" s="14"/>
      <c r="V62" s="279" t="s">
        <v>111</v>
      </c>
      <c r="W62" s="315" t="s">
        <v>118</v>
      </c>
    </row>
    <row r="63" spans="1:23" ht="18.95" customHeight="1" x14ac:dyDescent="0.25">
      <c r="V63" s="279" t="s">
        <v>112</v>
      </c>
      <c r="W63" s="315" t="s">
        <v>119</v>
      </c>
    </row>
    <row r="64" spans="1:23" ht="18.95" customHeight="1" x14ac:dyDescent="0.2">
      <c r="V64" s="316" t="s">
        <v>113</v>
      </c>
      <c r="W64" s="317" t="s">
        <v>120</v>
      </c>
    </row>
    <row r="65" spans="1:23" ht="18.95" customHeight="1" x14ac:dyDescent="0.3">
      <c r="A65" s="145"/>
      <c r="B65" s="46"/>
      <c r="C65" s="69"/>
      <c r="D65" s="17"/>
      <c r="E65" s="18"/>
      <c r="F65" s="14"/>
      <c r="G65" s="14"/>
      <c r="H65" s="19"/>
      <c r="I65" s="19"/>
      <c r="J65" s="20"/>
      <c r="K65" s="57"/>
      <c r="L65" s="57"/>
      <c r="M65" s="57"/>
      <c r="N65" s="57"/>
      <c r="O65" s="57"/>
      <c r="P65" s="57"/>
    </row>
    <row r="66" spans="1:23" ht="18.95" customHeight="1" x14ac:dyDescent="0.3">
      <c r="A66" s="62"/>
      <c r="B66" s="46"/>
      <c r="C66" s="69"/>
      <c r="D66" s="17"/>
      <c r="E66" s="18"/>
      <c r="F66" s="14"/>
      <c r="G66" s="14"/>
      <c r="H66" s="19"/>
      <c r="I66" s="19"/>
      <c r="J66" s="20"/>
      <c r="K66" s="57"/>
      <c r="L66" s="57"/>
      <c r="M66" s="57"/>
      <c r="N66" s="57"/>
      <c r="O66" s="57"/>
      <c r="P66" s="57"/>
      <c r="V66" s="335"/>
      <c r="W66" s="336"/>
    </row>
    <row r="67" spans="1:23" ht="18.95" customHeight="1" x14ac:dyDescent="0.3">
      <c r="A67" s="46"/>
      <c r="B67" s="46"/>
      <c r="C67" s="69"/>
      <c r="D67" s="17"/>
      <c r="E67" s="18"/>
      <c r="F67" s="14"/>
      <c r="G67" s="318"/>
      <c r="H67" s="319"/>
      <c r="I67" s="320" t="s">
        <v>25</v>
      </c>
      <c r="J67" s="321" t="s">
        <v>26</v>
      </c>
      <c r="K67" s="322"/>
      <c r="L67" s="322"/>
      <c r="M67" s="322"/>
      <c r="N67" s="322"/>
      <c r="O67" s="322"/>
      <c r="P67" s="322"/>
      <c r="Q67" s="323"/>
      <c r="R67" s="323"/>
      <c r="V67" s="335"/>
      <c r="W67" s="336"/>
    </row>
    <row r="68" spans="1:23" ht="18.95" customHeight="1" x14ac:dyDescent="0.25">
      <c r="A68" s="1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V68" s="335"/>
      <c r="W68" s="336"/>
    </row>
    <row r="69" spans="1:23" ht="18.95" customHeight="1" x14ac:dyDescent="0.2">
      <c r="A69" s="62"/>
      <c r="B69" s="46"/>
      <c r="C69" s="46"/>
      <c r="D69" s="46"/>
      <c r="E69" s="46"/>
      <c r="F69" s="46"/>
      <c r="G69" s="62"/>
      <c r="H69" s="46"/>
      <c r="I69" s="46"/>
      <c r="J69" s="46"/>
      <c r="K69" s="46"/>
      <c r="L69" s="46"/>
      <c r="M69" s="46"/>
      <c r="N69" s="46"/>
      <c r="O69" s="46"/>
      <c r="V69" s="335"/>
      <c r="W69" s="337"/>
    </row>
    <row r="70" spans="1:23" x14ac:dyDescent="0.2">
      <c r="A70" s="62"/>
      <c r="B70" s="46"/>
      <c r="C70" s="46"/>
      <c r="D70" s="46"/>
      <c r="E70" s="46"/>
      <c r="F70" s="46"/>
      <c r="G70" s="62"/>
      <c r="H70" s="46"/>
      <c r="I70" s="46"/>
      <c r="J70" s="46"/>
      <c r="K70" s="46"/>
      <c r="L70" s="46"/>
      <c r="M70" s="46"/>
      <c r="N70" s="46"/>
      <c r="O70" s="46"/>
    </row>
    <row r="71" spans="1:23" x14ac:dyDescent="0.2">
      <c r="A71" s="62"/>
      <c r="B71" s="46"/>
      <c r="C71" s="46"/>
      <c r="D71" s="46"/>
      <c r="E71" s="46"/>
      <c r="F71" s="46"/>
      <c r="G71" s="62"/>
      <c r="H71" s="46"/>
      <c r="I71" s="46"/>
      <c r="J71" s="46"/>
      <c r="K71" s="46"/>
      <c r="L71" s="46"/>
      <c r="M71" s="46"/>
      <c r="N71" s="46"/>
      <c r="O71" s="46"/>
    </row>
  </sheetData>
  <mergeCells count="5">
    <mergeCell ref="A8:A29"/>
    <mergeCell ref="J2:V2"/>
    <mergeCell ref="L4:V4"/>
    <mergeCell ref="L5:V5"/>
    <mergeCell ref="A30:A60"/>
  </mergeCells>
  <phoneticPr fontId="23" type="noConversion"/>
  <pageMargins left="0.15748031496062992" right="3.937007874015748E-2" top="0.23622047244094491" bottom="0.19685039370078741" header="0.31496062992125984" footer="0.19685039370078741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1" sqref="F21"/>
    </sheetView>
  </sheetViews>
  <sheetFormatPr defaultColWidth="11.42578125" defaultRowHeight="12.75" x14ac:dyDescent="0.2"/>
  <cols>
    <col min="1" max="2" width="9.140625" customWidth="1"/>
    <col min="3" max="7" width="8.85546875" customWidth="1"/>
  </cols>
  <sheetData>
    <row r="2" spans="1:7" x14ac:dyDescent="0.2">
      <c r="A2" s="90"/>
      <c r="B2" s="91" t="s">
        <v>27</v>
      </c>
      <c r="C2" s="91" t="s">
        <v>28</v>
      </c>
      <c r="D2" s="91" t="s">
        <v>29</v>
      </c>
      <c r="E2" s="91" t="s">
        <v>30</v>
      </c>
      <c r="F2" s="91" t="s">
        <v>31</v>
      </c>
    </row>
    <row r="3" spans="1:7" x14ac:dyDescent="0.2">
      <c r="A3" s="91" t="s">
        <v>21</v>
      </c>
      <c r="B3" s="90">
        <v>14</v>
      </c>
      <c r="C3" s="90">
        <v>14</v>
      </c>
      <c r="D3" s="90">
        <v>14</v>
      </c>
      <c r="E3" s="90">
        <v>14</v>
      </c>
      <c r="F3" s="90">
        <v>14</v>
      </c>
      <c r="G3" s="53"/>
    </row>
    <row r="4" spans="1:7" x14ac:dyDescent="0.2">
      <c r="A4" s="91" t="s">
        <v>22</v>
      </c>
      <c r="B4" s="90">
        <v>14</v>
      </c>
      <c r="C4" s="90">
        <v>14</v>
      </c>
      <c r="D4" s="90">
        <v>14</v>
      </c>
      <c r="E4" s="90">
        <v>14</v>
      </c>
      <c r="F4" s="90">
        <v>14</v>
      </c>
    </row>
    <row r="6" spans="1:7" x14ac:dyDescent="0.2">
      <c r="B6" s="46"/>
      <c r="C6" s="46"/>
      <c r="D6" s="46"/>
      <c r="E6" s="46"/>
      <c r="F6" s="46"/>
      <c r="G6" s="46"/>
    </row>
    <row r="7" spans="1:7" x14ac:dyDescent="0.2">
      <c r="B7" s="74" t="s">
        <v>21</v>
      </c>
      <c r="C7" s="352">
        <v>1</v>
      </c>
      <c r="D7" s="353"/>
      <c r="E7" s="352">
        <v>2</v>
      </c>
      <c r="F7" s="353"/>
      <c r="G7" s="74"/>
    </row>
    <row r="8" spans="1:7" x14ac:dyDescent="0.2">
      <c r="B8" s="74"/>
      <c r="C8" s="75">
        <v>11</v>
      </c>
      <c r="D8" s="75">
        <v>12</v>
      </c>
      <c r="E8" s="92">
        <v>21</v>
      </c>
      <c r="F8" s="75">
        <v>22</v>
      </c>
      <c r="G8" s="74"/>
    </row>
    <row r="9" spans="1:7" x14ac:dyDescent="0.2">
      <c r="B9" s="60" t="s">
        <v>2</v>
      </c>
      <c r="C9" s="93">
        <v>3</v>
      </c>
      <c r="D9" s="93">
        <v>3</v>
      </c>
      <c r="E9" s="93">
        <v>4</v>
      </c>
      <c r="F9" s="93">
        <v>3</v>
      </c>
      <c r="G9" s="59">
        <f>SUM(C9:F9)</f>
        <v>13</v>
      </c>
    </row>
    <row r="10" spans="1:7" x14ac:dyDescent="0.2">
      <c r="B10" s="61" t="s">
        <v>18</v>
      </c>
      <c r="C10" s="94">
        <v>3</v>
      </c>
      <c r="D10" s="93">
        <v>3</v>
      </c>
      <c r="E10" s="94">
        <v>4</v>
      </c>
      <c r="F10" s="94">
        <v>3</v>
      </c>
      <c r="G10" s="59">
        <f>SUM(C10:F10)</f>
        <v>13</v>
      </c>
    </row>
    <row r="11" spans="1:7" x14ac:dyDescent="0.2">
      <c r="B11" s="61" t="s">
        <v>3</v>
      </c>
      <c r="C11" s="94">
        <v>3</v>
      </c>
      <c r="D11" s="94">
        <v>3</v>
      </c>
      <c r="E11" s="94">
        <v>4</v>
      </c>
      <c r="F11" s="94">
        <v>3</v>
      </c>
      <c r="G11" s="59">
        <f>SUM(C11:F11)</f>
        <v>13</v>
      </c>
    </row>
    <row r="12" spans="1:7" x14ac:dyDescent="0.2">
      <c r="B12" s="61" t="s">
        <v>4</v>
      </c>
      <c r="C12" s="94">
        <v>4</v>
      </c>
      <c r="D12" s="94">
        <v>3</v>
      </c>
      <c r="E12" s="94">
        <v>3</v>
      </c>
      <c r="F12" s="94">
        <v>3</v>
      </c>
      <c r="G12" s="59">
        <f>SUM(C12:F12)</f>
        <v>13</v>
      </c>
    </row>
    <row r="13" spans="1:7" x14ac:dyDescent="0.2">
      <c r="B13" s="61" t="s">
        <v>5</v>
      </c>
      <c r="C13" s="94">
        <v>4</v>
      </c>
      <c r="D13" s="94">
        <v>3</v>
      </c>
      <c r="E13" s="94">
        <v>3</v>
      </c>
      <c r="F13" s="94">
        <v>3</v>
      </c>
      <c r="G13" s="59">
        <f>SUM(C13:F13)</f>
        <v>13</v>
      </c>
    </row>
    <row r="14" spans="1:7" x14ac:dyDescent="0.2">
      <c r="B14" s="72"/>
      <c r="C14" s="72"/>
      <c r="D14" s="72"/>
      <c r="E14" s="72"/>
      <c r="F14" s="72"/>
      <c r="G14" s="72"/>
    </row>
    <row r="15" spans="1:7" x14ac:dyDescent="0.2">
      <c r="B15" s="72"/>
      <c r="C15" s="72"/>
      <c r="D15" s="72"/>
      <c r="E15" s="72"/>
      <c r="F15" s="72"/>
      <c r="G15" s="72"/>
    </row>
    <row r="16" spans="1:7" x14ac:dyDescent="0.2">
      <c r="B16" s="74" t="s">
        <v>22</v>
      </c>
      <c r="C16" s="352">
        <v>1</v>
      </c>
      <c r="D16" s="353"/>
      <c r="E16" s="352">
        <v>2</v>
      </c>
      <c r="F16" s="353"/>
      <c r="G16" s="74"/>
    </row>
    <row r="17" spans="2:7" x14ac:dyDescent="0.2">
      <c r="B17" s="74"/>
      <c r="C17" s="75">
        <v>11</v>
      </c>
      <c r="D17" s="75">
        <v>12</v>
      </c>
      <c r="E17" s="75">
        <v>21</v>
      </c>
      <c r="F17" s="75">
        <v>22</v>
      </c>
      <c r="G17" s="74"/>
    </row>
    <row r="18" spans="2:7" x14ac:dyDescent="0.2">
      <c r="B18" s="60" t="s">
        <v>2</v>
      </c>
      <c r="C18" s="93">
        <v>4</v>
      </c>
      <c r="D18" s="93">
        <v>3</v>
      </c>
      <c r="E18" s="93">
        <v>3</v>
      </c>
      <c r="F18" s="93">
        <v>3</v>
      </c>
      <c r="G18" s="59">
        <f>SUM(C18:F18)</f>
        <v>13</v>
      </c>
    </row>
    <row r="19" spans="2:7" x14ac:dyDescent="0.2">
      <c r="B19" s="61" t="s">
        <v>18</v>
      </c>
      <c r="C19" s="94">
        <v>4</v>
      </c>
      <c r="D19" s="94">
        <v>3</v>
      </c>
      <c r="E19" s="94">
        <v>3</v>
      </c>
      <c r="F19" s="94">
        <v>3</v>
      </c>
      <c r="G19" s="59">
        <f>SUM(C19:F19)</f>
        <v>13</v>
      </c>
    </row>
    <row r="20" spans="2:7" x14ac:dyDescent="0.2">
      <c r="B20" s="61" t="s">
        <v>3</v>
      </c>
      <c r="C20" s="94">
        <v>4</v>
      </c>
      <c r="D20" s="94">
        <v>3</v>
      </c>
      <c r="E20" s="94">
        <v>3</v>
      </c>
      <c r="F20" s="94">
        <v>3</v>
      </c>
      <c r="G20" s="59">
        <f>SUM(C20:F20)</f>
        <v>13</v>
      </c>
    </row>
    <row r="21" spans="2:7" x14ac:dyDescent="0.2">
      <c r="B21" s="61" t="s">
        <v>4</v>
      </c>
      <c r="C21" s="94">
        <v>3</v>
      </c>
      <c r="D21" s="94">
        <v>3</v>
      </c>
      <c r="E21" s="94">
        <v>4</v>
      </c>
      <c r="F21" s="94">
        <v>3</v>
      </c>
      <c r="G21" s="59">
        <f>SUM(C21:F21)</f>
        <v>13</v>
      </c>
    </row>
    <row r="22" spans="2:7" x14ac:dyDescent="0.2">
      <c r="B22" s="61" t="s">
        <v>5</v>
      </c>
      <c r="C22" s="94">
        <v>4</v>
      </c>
      <c r="D22" s="94">
        <v>3</v>
      </c>
      <c r="E22" s="94">
        <v>3</v>
      </c>
      <c r="F22" s="94">
        <v>3</v>
      </c>
      <c r="G22" s="59">
        <f>SUM(C22:F22)</f>
        <v>13</v>
      </c>
    </row>
    <row r="23" spans="2:7" x14ac:dyDescent="0.2">
      <c r="B23" s="46"/>
      <c r="C23" s="62"/>
      <c r="D23" s="72"/>
      <c r="E23" s="72"/>
      <c r="F23" s="73"/>
      <c r="G23" s="72"/>
    </row>
    <row r="24" spans="2:7" x14ac:dyDescent="0.2">
      <c r="B24" s="46"/>
      <c r="C24" s="62"/>
      <c r="D24" s="72"/>
      <c r="E24" s="72"/>
      <c r="F24" s="72"/>
      <c r="G24" s="72"/>
    </row>
  </sheetData>
  <mergeCells count="4">
    <mergeCell ref="C7:D7"/>
    <mergeCell ref="E7:F7"/>
    <mergeCell ref="C16:D16"/>
    <mergeCell ref="E16:F16"/>
  </mergeCells>
  <phoneticPr fontId="2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Graus-Q1-Q2</vt:lpstr>
      <vt:lpstr>Distribucio Setmanes</vt:lpstr>
      <vt:lpstr>'Graus-Q1-Q2'!_1Àrea_d_impressió</vt:lpstr>
      <vt:lpstr>'Graus-Q1-Q2'!Àrea_d'impressió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calend1.xls</dc:title>
  <dc:creator>Centre de Cálcul</dc:creator>
  <cp:lastModifiedBy>UPC</cp:lastModifiedBy>
  <cp:lastPrinted>2019-05-16T09:46:13Z</cp:lastPrinted>
  <dcterms:created xsi:type="dcterms:W3CDTF">1996-05-10T10:32:50Z</dcterms:created>
  <dcterms:modified xsi:type="dcterms:W3CDTF">2019-06-14T12:36:58Z</dcterms:modified>
</cp:coreProperties>
</file>